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3715" windowHeight="9795"/>
  </bookViews>
  <sheets>
    <sheet name="방과후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B6" i="1" l="1"/>
  <c r="E8" i="1" l="1"/>
  <c r="C8" i="1"/>
  <c r="B8" i="1"/>
  <c r="I7" i="1"/>
  <c r="F7" i="1"/>
  <c r="D7" i="1"/>
  <c r="H8" i="1"/>
  <c r="D19" i="1" s="1"/>
  <c r="F6" i="1"/>
  <c r="D6" i="1"/>
  <c r="F5" i="1"/>
  <c r="D5" i="1"/>
  <c r="I5" i="1" l="1"/>
  <c r="J5" i="1" s="1"/>
  <c r="H9" i="1"/>
  <c r="B19" i="1"/>
  <c r="E19" i="1" s="1"/>
  <c r="D8" i="1"/>
  <c r="K7" i="1"/>
  <c r="J7" i="1"/>
  <c r="F8" i="1"/>
  <c r="K5" i="1" l="1"/>
  <c r="I6" i="1" l="1"/>
  <c r="G8" i="1"/>
  <c r="G9" i="1" s="1"/>
  <c r="J6" i="1" l="1"/>
  <c r="J8" i="1" s="1"/>
  <c r="I8" i="1"/>
  <c r="K6" i="1"/>
  <c r="K8" i="1" s="1"/>
</calcChain>
</file>

<file path=xl/sharedStrings.xml><?xml version="1.0" encoding="utf-8"?>
<sst xmlns="http://schemas.openxmlformats.org/spreadsheetml/2006/main" count="27" uniqueCount="27">
  <si>
    <t>수입</t>
    <phoneticPr fontId="1" type="noConversion"/>
  </si>
  <si>
    <t>지출</t>
    <phoneticPr fontId="1" type="noConversion"/>
  </si>
  <si>
    <t>잔액(징수)</t>
    <phoneticPr fontId="1" type="noConversion"/>
  </si>
  <si>
    <t>잔액(수납)</t>
    <phoneticPr fontId="1" type="noConversion"/>
  </si>
  <si>
    <t>비고</t>
    <phoneticPr fontId="1" type="noConversion"/>
  </si>
  <si>
    <t>징수결의액</t>
    <phoneticPr fontId="1" type="noConversion"/>
  </si>
  <si>
    <t>수납액</t>
    <phoneticPr fontId="1" type="noConversion"/>
  </si>
  <si>
    <t>미납액</t>
    <phoneticPr fontId="1" type="noConversion"/>
  </si>
  <si>
    <t>전년도이월</t>
    <phoneticPr fontId="1" type="noConversion"/>
  </si>
  <si>
    <t>총수납액</t>
    <phoneticPr fontId="1" type="noConversion"/>
  </si>
  <si>
    <t>강사료</t>
    <phoneticPr fontId="1" type="noConversion"/>
  </si>
  <si>
    <t>운영비</t>
    <phoneticPr fontId="1" type="noConversion"/>
  </si>
  <si>
    <t>합계</t>
    <phoneticPr fontId="1" type="noConversion"/>
  </si>
  <si>
    <t>1학기</t>
    <phoneticPr fontId="1" type="noConversion"/>
  </si>
  <si>
    <t>2학기</t>
    <phoneticPr fontId="1" type="noConversion"/>
  </si>
  <si>
    <t>겨울특강</t>
    <phoneticPr fontId="1" type="noConversion"/>
  </si>
  <si>
    <t>운영비내역</t>
    <phoneticPr fontId="1" type="noConversion"/>
  </si>
  <si>
    <t>내역</t>
    <phoneticPr fontId="1" type="noConversion"/>
  </si>
  <si>
    <t>금액</t>
    <phoneticPr fontId="1" type="noConversion"/>
  </si>
  <si>
    <t>비고</t>
    <phoneticPr fontId="1" type="noConversion"/>
  </si>
  <si>
    <t>출석부</t>
    <phoneticPr fontId="1" type="noConversion"/>
  </si>
  <si>
    <t>SMS</t>
    <phoneticPr fontId="1" type="noConversion"/>
  </si>
  <si>
    <t>복사용지</t>
    <phoneticPr fontId="1" type="noConversion"/>
  </si>
  <si>
    <t>소모품</t>
    <phoneticPr fontId="1" type="noConversion"/>
  </si>
  <si>
    <t>구분</t>
    <phoneticPr fontId="1" type="noConversion"/>
  </si>
  <si>
    <t>2015학년도 방과후학교운영비 정산</t>
    <phoneticPr fontId="1" type="noConversion"/>
  </si>
  <si>
    <t>(기준일 :2016-02-25)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</si>
</sst>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41" fontId="2" fillId="0" borderId="0" applyNumberFormat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3" fontId="0" fillId="0" borderId="0" xfId="0" applyNumberFormat="1">
      <alignment vertical="center"/>
    </xf>
    <xf numFmtId="3" fontId="0" fillId="0" borderId="1" xfId="0" applyNumberFormat="1" applyBorder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 applyBorder="1">
      <alignment vertical="center"/>
    </xf>
    <xf numFmtId="3" fontId="0" fillId="0" borderId="1" xfId="0" applyNumberFormat="1" applyBorder="1" applyAlignment="1">
      <alignment horizontal="center" vertical="center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0"/>
  <sheetViews>
    <sheetView tabSelected="1" workbookViewId="0">
      <selection activeCell="I18" sqref="I18"/>
    </sheetView>
  </sheetViews>
  <sheetFormatPr defaultRowHeight="16.5" x14ac:dyDescent="0.3"/>
  <cols>
    <col min="1" max="2" width="12.125" style="1" customWidth="1"/>
    <col min="3" max="3" width="11.375" style="1" bestFit="1" customWidth="1"/>
    <col min="4" max="4" width="10.375" style="1" customWidth="1"/>
    <col min="5" max="6" width="11.75" style="1" customWidth="1"/>
    <col min="7" max="7" width="10.875" style="1" customWidth="1"/>
    <col min="8" max="8" width="10.75" style="1" customWidth="1"/>
    <col min="9" max="9" width="11.625" style="1" customWidth="1"/>
    <col min="10" max="10" width="12.125" style="1" customWidth="1"/>
    <col min="11" max="11" width="10.875" style="1" customWidth="1"/>
    <col min="12" max="12" width="10.5" style="1" customWidth="1"/>
    <col min="13" max="13" width="11" style="1" customWidth="1"/>
    <col min="14" max="14" width="10.875" style="1" customWidth="1"/>
    <col min="15" max="15" width="11.875" style="1" customWidth="1"/>
    <col min="16" max="16384" width="9" style="1"/>
  </cols>
  <sheetData>
    <row r="2" spans="1:12" x14ac:dyDescent="0.3">
      <c r="A2" s="1" t="s">
        <v>25</v>
      </c>
      <c r="K2" s="1" t="s">
        <v>26</v>
      </c>
    </row>
    <row r="3" spans="1:12" x14ac:dyDescent="0.3">
      <c r="A3" s="5" t="s">
        <v>24</v>
      </c>
      <c r="B3" s="5" t="s">
        <v>0</v>
      </c>
      <c r="C3" s="5"/>
      <c r="D3" s="5"/>
      <c r="E3" s="5"/>
      <c r="F3" s="5"/>
      <c r="G3" s="5" t="s">
        <v>1</v>
      </c>
      <c r="H3" s="5"/>
      <c r="I3" s="5"/>
      <c r="J3" s="5" t="s">
        <v>2</v>
      </c>
      <c r="K3" s="5" t="s">
        <v>3</v>
      </c>
      <c r="L3" s="5" t="s">
        <v>4</v>
      </c>
    </row>
    <row r="4" spans="1:12" x14ac:dyDescent="0.3">
      <c r="A4" s="5"/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5"/>
      <c r="K4" s="5"/>
      <c r="L4" s="5"/>
    </row>
    <row r="5" spans="1:12" x14ac:dyDescent="0.3">
      <c r="A5" s="2" t="s">
        <v>13</v>
      </c>
      <c r="B5" s="2">
        <v>9150320</v>
      </c>
      <c r="C5" s="2">
        <v>9150320</v>
      </c>
      <c r="D5" s="2">
        <f>B5-C5</f>
        <v>0</v>
      </c>
      <c r="E5" s="2"/>
      <c r="F5" s="2">
        <f>C5+E5</f>
        <v>9150320</v>
      </c>
      <c r="G5" s="2">
        <v>9415000</v>
      </c>
      <c r="H5" s="2">
        <v>313500</v>
      </c>
      <c r="I5" s="2">
        <f>SUM(G5:H5)</f>
        <v>9728500</v>
      </c>
      <c r="J5" s="2">
        <f>B5-I5</f>
        <v>-578180</v>
      </c>
      <c r="K5" s="2">
        <f>F5-I5</f>
        <v>-578180</v>
      </c>
      <c r="L5" s="2"/>
    </row>
    <row r="6" spans="1:12" x14ac:dyDescent="0.3">
      <c r="A6" s="2" t="s">
        <v>14</v>
      </c>
      <c r="B6" s="2">
        <f>1543680</f>
        <v>1543680</v>
      </c>
      <c r="C6" s="2">
        <v>1543680</v>
      </c>
      <c r="D6" s="2">
        <f>B6-C6</f>
        <v>0</v>
      </c>
      <c r="E6" s="2"/>
      <c r="F6" s="2">
        <f>C6+E6</f>
        <v>1543680</v>
      </c>
      <c r="G6" s="2">
        <v>910000</v>
      </c>
      <c r="H6" s="2"/>
      <c r="I6" s="2">
        <f>SUM(G6:H6)</f>
        <v>910000</v>
      </c>
      <c r="J6" s="2">
        <f>B6-I6</f>
        <v>633680</v>
      </c>
      <c r="K6" s="2">
        <f>F6-I6</f>
        <v>633680</v>
      </c>
      <c r="L6" s="2"/>
    </row>
    <row r="7" spans="1:12" x14ac:dyDescent="0.3">
      <c r="A7" s="2" t="s">
        <v>15</v>
      </c>
      <c r="B7" s="2"/>
      <c r="C7" s="2"/>
      <c r="D7" s="2">
        <f>B7-C7</f>
        <v>0</v>
      </c>
      <c r="E7" s="2"/>
      <c r="F7" s="2">
        <f>C7+E7</f>
        <v>0</v>
      </c>
      <c r="G7" s="2"/>
      <c r="H7" s="2"/>
      <c r="I7" s="2">
        <f>SUM(G7:H7)</f>
        <v>0</v>
      </c>
      <c r="J7" s="2">
        <f>B7-I7</f>
        <v>0</v>
      </c>
      <c r="K7" s="2">
        <f>F7-I7</f>
        <v>0</v>
      </c>
      <c r="L7" s="2"/>
    </row>
    <row r="8" spans="1:12" x14ac:dyDescent="0.3">
      <c r="A8" s="2"/>
      <c r="B8" s="2">
        <f t="shared" ref="B8:K8" si="0">SUM(B5:B7)</f>
        <v>10694000</v>
      </c>
      <c r="C8" s="2">
        <f t="shared" si="0"/>
        <v>10694000</v>
      </c>
      <c r="D8" s="2">
        <f t="shared" si="0"/>
        <v>0</v>
      </c>
      <c r="E8" s="2">
        <f t="shared" si="0"/>
        <v>0</v>
      </c>
      <c r="F8" s="2">
        <f t="shared" si="0"/>
        <v>10694000</v>
      </c>
      <c r="G8" s="2">
        <f t="shared" si="0"/>
        <v>10325000</v>
      </c>
      <c r="H8" s="2">
        <f t="shared" si="0"/>
        <v>313500</v>
      </c>
      <c r="I8" s="2">
        <f t="shared" si="0"/>
        <v>10638500</v>
      </c>
      <c r="J8" s="2">
        <f t="shared" si="0"/>
        <v>55500</v>
      </c>
      <c r="K8" s="2">
        <f t="shared" si="0"/>
        <v>55500</v>
      </c>
      <c r="L8" s="2"/>
    </row>
    <row r="9" spans="1:12" x14ac:dyDescent="0.3">
      <c r="G9" s="1">
        <f>G8/B8*100</f>
        <v>96.549466990835981</v>
      </c>
      <c r="H9" s="1">
        <f>H8/C8*100</f>
        <v>2.9315504020946324</v>
      </c>
    </row>
    <row r="13" spans="1:12" x14ac:dyDescent="0.3">
      <c r="A13" s="1" t="s">
        <v>16</v>
      </c>
    </row>
    <row r="14" spans="1:12" x14ac:dyDescent="0.3">
      <c r="A14" s="3" t="s">
        <v>17</v>
      </c>
      <c r="B14" s="3" t="s">
        <v>18</v>
      </c>
      <c r="C14" s="3" t="s">
        <v>19</v>
      </c>
    </row>
    <row r="15" spans="1:12" x14ac:dyDescent="0.3">
      <c r="A15" s="2" t="s">
        <v>20</v>
      </c>
      <c r="B15" s="2"/>
      <c r="C15" s="2"/>
      <c r="H15" s="4"/>
      <c r="I15" s="4"/>
      <c r="J15" s="4"/>
    </row>
    <row r="16" spans="1:12" x14ac:dyDescent="0.3">
      <c r="A16" s="2" t="s">
        <v>21</v>
      </c>
      <c r="B16" s="2"/>
      <c r="C16" s="2"/>
      <c r="H16" s="4"/>
      <c r="I16" s="4"/>
      <c r="J16" s="4"/>
    </row>
    <row r="17" spans="1:10" x14ac:dyDescent="0.3">
      <c r="A17" s="2" t="s">
        <v>22</v>
      </c>
      <c r="B17" s="2">
        <v>313500</v>
      </c>
      <c r="C17" s="2"/>
      <c r="H17" s="4"/>
      <c r="I17" s="4"/>
      <c r="J17" s="4"/>
    </row>
    <row r="18" spans="1:10" x14ac:dyDescent="0.3">
      <c r="A18" s="2" t="s">
        <v>23</v>
      </c>
      <c r="B18" s="2"/>
      <c r="C18" s="2"/>
      <c r="H18" s="4"/>
      <c r="I18" s="4"/>
      <c r="J18" s="4"/>
    </row>
    <row r="19" spans="1:10" x14ac:dyDescent="0.3">
      <c r="A19" s="2"/>
      <c r="B19" s="2">
        <f>SUM(B15:B18)</f>
        <v>313500</v>
      </c>
      <c r="C19" s="2"/>
      <c r="D19" s="1">
        <f>H8</f>
        <v>313500</v>
      </c>
      <c r="E19" s="1">
        <f>B19-D19</f>
        <v>0</v>
      </c>
      <c r="H19" s="4"/>
      <c r="I19" s="4"/>
      <c r="J19" s="4"/>
    </row>
    <row r="20" spans="1:10" x14ac:dyDescent="0.3">
      <c r="H20" s="4"/>
      <c r="I20" s="4"/>
      <c r="J20" s="4"/>
    </row>
  </sheetData>
  <mergeCells count="6">
    <mergeCell ref="L3:L4"/>
    <mergeCell ref="A3:A4"/>
    <mergeCell ref="B3:F3"/>
    <mergeCell ref="G3:I3"/>
    <mergeCell ref="J3:J4"/>
    <mergeCell ref="K3:K4"/>
  </mergeCells>
  <phoneticPr fontId="1" type="noConversion"/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0" sqref="K20"/>
    </sheetView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방과후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설경석</dc:creator>
  <cp:lastModifiedBy>d</cp:lastModifiedBy>
  <cp:lastPrinted>2013-02-04T23:41:54Z</cp:lastPrinted>
  <dcterms:created xsi:type="dcterms:W3CDTF">2012-06-21T05:23:55Z</dcterms:created>
  <dcterms:modified xsi:type="dcterms:W3CDTF">2016-02-25T00:58:45Z</dcterms:modified>
</cp:coreProperties>
</file>