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홈페이지용\"/>
    </mc:Choice>
  </mc:AlternateContent>
  <bookViews>
    <workbookView xWindow="0" yWindow="0" windowWidth="19200" windowHeight="11145" activeTab="7"/>
  </bookViews>
  <sheets>
    <sheet name="3월" sheetId="1" r:id="rId1"/>
    <sheet name="4월" sheetId="2" r:id="rId2"/>
    <sheet name="5월" sheetId="3" r:id="rId3"/>
    <sheet name="6월" sheetId="4" r:id="rId4"/>
    <sheet name="7월" sheetId="5" r:id="rId5"/>
    <sheet name="8월" sheetId="6" r:id="rId6"/>
    <sheet name="9월" sheetId="7" r:id="rId7"/>
    <sheet name="10월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6" l="1"/>
  <c r="J4" i="6"/>
  <c r="K4" i="5"/>
  <c r="J4" i="5"/>
  <c r="K4" i="4"/>
  <c r="J4" i="4"/>
  <c r="K4" i="3"/>
  <c r="J4" i="3"/>
  <c r="K4" i="2"/>
  <c r="J4" i="2"/>
  <c r="K4" i="1"/>
  <c r="J4" i="1"/>
  <c r="I7" i="8" l="1"/>
  <c r="I5" i="2"/>
  <c r="I5" i="7"/>
  <c r="I6" i="7"/>
  <c r="I8" i="6"/>
  <c r="I7" i="6"/>
  <c r="B16" i="4"/>
  <c r="K16" i="3"/>
  <c r="J16" i="3"/>
  <c r="H16" i="8"/>
  <c r="E16" i="8"/>
  <c r="C16" i="8"/>
  <c r="B16" i="8"/>
  <c r="I15" i="8"/>
  <c r="F15" i="8"/>
  <c r="D15" i="8"/>
  <c r="I14" i="8"/>
  <c r="F14" i="8"/>
  <c r="D14" i="8"/>
  <c r="I13" i="8"/>
  <c r="F13" i="8"/>
  <c r="I12" i="8"/>
  <c r="F12" i="8"/>
  <c r="I11" i="8"/>
  <c r="F11" i="8"/>
  <c r="I10" i="8"/>
  <c r="F10" i="8"/>
  <c r="I9" i="8"/>
  <c r="F9" i="8"/>
  <c r="I8" i="8"/>
  <c r="F8" i="8"/>
  <c r="F7" i="8"/>
  <c r="I6" i="8"/>
  <c r="F6" i="8"/>
  <c r="F5" i="8"/>
  <c r="I4" i="8"/>
  <c r="F4" i="8"/>
  <c r="D16" i="8"/>
  <c r="H16" i="7"/>
  <c r="E16" i="7"/>
  <c r="C16" i="7"/>
  <c r="B16" i="7"/>
  <c r="I15" i="7"/>
  <c r="F15" i="7"/>
  <c r="D15" i="7"/>
  <c r="I14" i="7"/>
  <c r="F14" i="7"/>
  <c r="D14" i="7"/>
  <c r="I13" i="7"/>
  <c r="F13" i="7"/>
  <c r="I12" i="7"/>
  <c r="F12" i="7"/>
  <c r="I11" i="7"/>
  <c r="F11" i="7"/>
  <c r="I10" i="7"/>
  <c r="F10" i="7"/>
  <c r="I9" i="7"/>
  <c r="F9" i="7"/>
  <c r="I8" i="7"/>
  <c r="F8" i="7"/>
  <c r="I7" i="7"/>
  <c r="F7" i="7"/>
  <c r="F6" i="7"/>
  <c r="F5" i="7"/>
  <c r="F4" i="7"/>
  <c r="F16" i="7" s="1"/>
  <c r="D16" i="7"/>
  <c r="H16" i="6"/>
  <c r="E16" i="6"/>
  <c r="C16" i="6"/>
  <c r="B16" i="6"/>
  <c r="I15" i="6"/>
  <c r="F15" i="6"/>
  <c r="D15" i="6"/>
  <c r="I14" i="6"/>
  <c r="F14" i="6"/>
  <c r="D14" i="6"/>
  <c r="I13" i="6"/>
  <c r="F13" i="6"/>
  <c r="I12" i="6"/>
  <c r="F12" i="6"/>
  <c r="I11" i="6"/>
  <c r="F11" i="6"/>
  <c r="I10" i="6"/>
  <c r="F10" i="6"/>
  <c r="I9" i="6"/>
  <c r="F9" i="6"/>
  <c r="F8" i="6"/>
  <c r="F7" i="6"/>
  <c r="I6" i="6"/>
  <c r="F6" i="6"/>
  <c r="I5" i="6"/>
  <c r="F5" i="6"/>
  <c r="F4" i="6"/>
  <c r="D16" i="6"/>
  <c r="H16" i="5"/>
  <c r="E16" i="5"/>
  <c r="C16" i="5"/>
  <c r="B16" i="5"/>
  <c r="I15" i="5"/>
  <c r="F15" i="5"/>
  <c r="D15" i="5"/>
  <c r="I14" i="5"/>
  <c r="F14" i="5"/>
  <c r="D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I5" i="5"/>
  <c r="F5" i="5"/>
  <c r="G16" i="5"/>
  <c r="F4" i="5"/>
  <c r="D16" i="5"/>
  <c r="H16" i="4"/>
  <c r="E16" i="4"/>
  <c r="C16" i="4"/>
  <c r="I15" i="4"/>
  <c r="F15" i="4"/>
  <c r="D15" i="4"/>
  <c r="I14" i="4"/>
  <c r="F14" i="4"/>
  <c r="D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F4" i="4"/>
  <c r="D16" i="4"/>
  <c r="F6" i="3"/>
  <c r="H16" i="3"/>
  <c r="E16" i="3"/>
  <c r="C16" i="3"/>
  <c r="B16" i="3"/>
  <c r="I15" i="3"/>
  <c r="F15" i="3"/>
  <c r="D15" i="3"/>
  <c r="I14" i="3"/>
  <c r="F14" i="3"/>
  <c r="D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I5" i="3"/>
  <c r="F5" i="3"/>
  <c r="I4" i="3"/>
  <c r="G16" i="3"/>
  <c r="F4" i="3"/>
  <c r="I6" i="2"/>
  <c r="I7" i="2"/>
  <c r="I8" i="2"/>
  <c r="I9" i="2"/>
  <c r="I10" i="2"/>
  <c r="I11" i="2"/>
  <c r="I12" i="2"/>
  <c r="I13" i="2"/>
  <c r="I14" i="2"/>
  <c r="I15" i="2"/>
  <c r="F5" i="2"/>
  <c r="F6" i="2"/>
  <c r="F7" i="2"/>
  <c r="F8" i="2"/>
  <c r="F9" i="2"/>
  <c r="F10" i="2"/>
  <c r="F11" i="2"/>
  <c r="F12" i="2"/>
  <c r="F13" i="2"/>
  <c r="F14" i="2"/>
  <c r="F15" i="2"/>
  <c r="H16" i="2"/>
  <c r="E16" i="2"/>
  <c r="C16" i="2"/>
  <c r="B16" i="2"/>
  <c r="D15" i="2"/>
  <c r="D14" i="2"/>
  <c r="D11" i="2"/>
  <c r="F4" i="2"/>
  <c r="C16" i="1"/>
  <c r="E16" i="1"/>
  <c r="H16" i="1"/>
  <c r="B16" i="1"/>
  <c r="I13" i="1"/>
  <c r="I14" i="1"/>
  <c r="I15" i="1"/>
  <c r="G16" i="1"/>
  <c r="F16" i="8" l="1"/>
  <c r="F16" i="5"/>
  <c r="F16" i="6"/>
  <c r="G16" i="8"/>
  <c r="J16" i="2"/>
  <c r="K16" i="2"/>
  <c r="G16" i="2"/>
  <c r="G16" i="7"/>
  <c r="G16" i="6"/>
  <c r="G16" i="4"/>
  <c r="I16" i="3"/>
  <c r="F16" i="4"/>
  <c r="I5" i="8"/>
  <c r="I16" i="8" s="1"/>
  <c r="J4" i="8" s="1"/>
  <c r="K16" i="8"/>
  <c r="I4" i="7"/>
  <c r="I4" i="6"/>
  <c r="I4" i="5"/>
  <c r="K16" i="4"/>
  <c r="I4" i="4"/>
  <c r="D16" i="3"/>
  <c r="F16" i="3"/>
  <c r="D16" i="2"/>
  <c r="F16" i="2"/>
  <c r="I4" i="2"/>
  <c r="I4" i="1"/>
  <c r="I16" i="1" s="1"/>
  <c r="F15" i="1"/>
  <c r="D15" i="1"/>
  <c r="F14" i="1"/>
  <c r="D14" i="1"/>
  <c r="F13" i="1"/>
  <c r="D13" i="1"/>
  <c r="F4" i="1"/>
  <c r="F16" i="1" s="1"/>
  <c r="D4" i="1"/>
  <c r="K4" i="8" l="1"/>
  <c r="J16" i="8"/>
  <c r="I16" i="7"/>
  <c r="J16" i="7"/>
  <c r="K16" i="7"/>
  <c r="I16" i="6"/>
  <c r="J16" i="6"/>
  <c r="K16" i="6"/>
  <c r="I16" i="5"/>
  <c r="J16" i="5"/>
  <c r="K16" i="5"/>
  <c r="I16" i="4"/>
  <c r="J16" i="4"/>
  <c r="I16" i="2"/>
  <c r="D16" i="1"/>
  <c r="K16" i="1"/>
  <c r="J4" i="7" l="1"/>
  <c r="K4" i="7"/>
  <c r="J16" i="1"/>
</calcChain>
</file>

<file path=xl/sharedStrings.xml><?xml version="1.0" encoding="utf-8"?>
<sst xmlns="http://schemas.openxmlformats.org/spreadsheetml/2006/main" count="224" uniqueCount="43">
  <si>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</si>
  <si>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</si>
  <si>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</si>
  <si>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</si>
  <si>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</si>
  <si>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</si>
  <si>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</si>
  <si>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</si>
  <si>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</si>
  <si>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</si>
  <si>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</si>
  <si>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인건비</t>
    <phoneticPr fontId="1" type="noConversion"/>
  </si>
  <si>
    <t>운영비</t>
    <phoneticPr fontId="1" type="noConversion"/>
  </si>
  <si>
    <t>합계</t>
    <phoneticPr fontId="1" type="noConversion"/>
  </si>
  <si>
    <t>2019학년도 3월 기숙사비 정산</t>
    <phoneticPr fontId="1" type="noConversion"/>
  </si>
  <si>
    <t>(기준일 :2019.3.31)</t>
    <phoneticPr fontId="1" type="noConversion"/>
  </si>
  <si>
    <t>2019학년도 4월 기숙사비 정산</t>
    <phoneticPr fontId="1" type="noConversion"/>
  </si>
  <si>
    <t>3월</t>
    <phoneticPr fontId="1" type="noConversion"/>
  </si>
  <si>
    <t>4월</t>
  </si>
  <si>
    <t>4월</t>
    <phoneticPr fontId="1" type="noConversion"/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</si>
  <si>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</si>
  <si>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</si>
  <si>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</si>
  <si>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</si>
  <si>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</si>
  <si>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</si>
  <si>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</si>
  <si>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</si>
  <si>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</si>
  <si>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</si>
  <si>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(기준일 :2019.4.30)</t>
    <phoneticPr fontId="1" type="noConversion"/>
  </si>
  <si>
    <t>2019학년도 5월 기숙사비 정산</t>
    <phoneticPr fontId="1" type="noConversion"/>
  </si>
  <si>
    <t>2019학년도 6월 기숙사비 정산</t>
    <phoneticPr fontId="1" type="noConversion"/>
  </si>
  <si>
    <t>2019학년도 7월 기숙사비 정산</t>
    <phoneticPr fontId="1" type="noConversion"/>
  </si>
  <si>
    <t>2019학년도 8월 기숙사비 정산</t>
    <phoneticPr fontId="1" type="noConversion"/>
  </si>
  <si>
    <t>2019학년도9월 기숙사비 정산</t>
    <phoneticPr fontId="1" type="noConversion"/>
  </si>
  <si>
    <t>2019학년도10월 기숙사비 정산</t>
    <phoneticPr fontId="1" type="noConversion"/>
  </si>
  <si>
    <t>(기준일 :2019.5.31)</t>
    <phoneticPr fontId="1" type="noConversion"/>
  </si>
  <si>
    <t>(기준일 :2019.6.30)</t>
    <phoneticPr fontId="1" type="noConversion"/>
  </si>
  <si>
    <t>(기준일 :2019.7.31)</t>
    <phoneticPr fontId="1" type="noConversion"/>
  </si>
  <si>
    <t>(기준일 :2019.8.31)</t>
    <phoneticPr fontId="1" type="noConversion"/>
  </si>
  <si>
    <t>(기준일 :2019.9.30)</t>
    <phoneticPr fontId="1" type="noConversion"/>
  </si>
  <si>
    <t>(기준일 :2019.10.31)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</si>
</sst>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6" sqref="K16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 t="s">
        <v>15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>
        <f>B4-C4</f>
        <v>600000</v>
      </c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5082670</v>
      </c>
      <c r="K4" s="5">
        <f>C16+E16-I16</f>
        <v>4482670</v>
      </c>
      <c r="L4" s="3"/>
    </row>
    <row r="5" spans="1:12" x14ac:dyDescent="0.3">
      <c r="A5" s="3" t="s">
        <v>18</v>
      </c>
      <c r="B5" s="3"/>
      <c r="C5" s="3"/>
      <c r="D5" s="3"/>
      <c r="E5" s="3"/>
      <c r="F5" s="3"/>
      <c r="G5" s="3"/>
      <c r="H5" s="3"/>
      <c r="I5" s="3"/>
      <c r="J5" s="6"/>
      <c r="K5" s="6"/>
      <c r="L5" s="3"/>
    </row>
    <row r="6" spans="1:12" x14ac:dyDescent="0.3">
      <c r="A6" s="3" t="s">
        <v>20</v>
      </c>
      <c r="B6" s="3"/>
      <c r="C6" s="3"/>
      <c r="D6" s="3"/>
      <c r="E6" s="3"/>
      <c r="F6" s="3"/>
      <c r="G6" s="3"/>
      <c r="H6" s="3"/>
      <c r="I6" s="3"/>
      <c r="J6" s="6"/>
      <c r="K6" s="6"/>
      <c r="L6" s="3"/>
    </row>
    <row r="7" spans="1:12" x14ac:dyDescent="0.3">
      <c r="A7" s="3" t="s">
        <v>21</v>
      </c>
      <c r="B7" s="3"/>
      <c r="C7" s="3"/>
      <c r="D7" s="3"/>
      <c r="E7" s="3"/>
      <c r="F7" s="3"/>
      <c r="G7" s="3"/>
      <c r="H7" s="3"/>
      <c r="I7" s="3"/>
      <c r="J7" s="6"/>
      <c r="K7" s="6"/>
      <c r="L7" s="3"/>
    </row>
    <row r="8" spans="1:12" x14ac:dyDescent="0.3">
      <c r="A8" s="3" t="s">
        <v>22</v>
      </c>
      <c r="B8" s="3"/>
      <c r="C8" s="3"/>
      <c r="D8" s="3"/>
      <c r="E8" s="3"/>
      <c r="F8" s="3"/>
      <c r="G8" s="3"/>
      <c r="H8" s="3"/>
      <c r="I8" s="3"/>
      <c r="J8" s="6"/>
      <c r="K8" s="6"/>
      <c r="L8" s="3"/>
    </row>
    <row r="9" spans="1:12" x14ac:dyDescent="0.3">
      <c r="A9" s="3" t="s">
        <v>23</v>
      </c>
      <c r="B9" s="3"/>
      <c r="C9" s="3"/>
      <c r="D9" s="3"/>
      <c r="E9" s="3"/>
      <c r="F9" s="3"/>
      <c r="G9" s="3"/>
      <c r="H9" s="3"/>
      <c r="I9" s="3"/>
      <c r="J9" s="6"/>
      <c r="K9" s="6"/>
      <c r="L9" s="3"/>
    </row>
    <row r="10" spans="1:12" x14ac:dyDescent="0.3">
      <c r="A10" s="3" t="s">
        <v>24</v>
      </c>
      <c r="B10" s="3"/>
      <c r="C10" s="3"/>
      <c r="D10" s="3"/>
      <c r="E10" s="3"/>
      <c r="F10" s="3"/>
      <c r="G10" s="3"/>
      <c r="H10" s="3"/>
      <c r="I10" s="3"/>
      <c r="J10" s="6"/>
      <c r="K10" s="6"/>
      <c r="L10" s="3"/>
    </row>
    <row r="11" spans="1:12" x14ac:dyDescent="0.3">
      <c r="A11" s="3" t="s">
        <v>25</v>
      </c>
      <c r="B11" s="3"/>
      <c r="C11" s="3"/>
      <c r="D11" s="3"/>
      <c r="E11" s="3"/>
      <c r="F11" s="3"/>
      <c r="G11" s="3"/>
      <c r="H11" s="3"/>
      <c r="I11" s="3"/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6"/>
      <c r="K12" s="6"/>
      <c r="L12" s="3"/>
    </row>
    <row r="13" spans="1:12" x14ac:dyDescent="0.3">
      <c r="A13" s="3" t="s">
        <v>27</v>
      </c>
      <c r="B13" s="3"/>
      <c r="C13" s="3"/>
      <c r="D13" s="3">
        <f>B13-C13</f>
        <v>0</v>
      </c>
      <c r="E13" s="3"/>
      <c r="F13" s="3">
        <f>C13+E13</f>
        <v>0</v>
      </c>
      <c r="G13" s="3"/>
      <c r="H13" s="3"/>
      <c r="I13" s="3">
        <f t="shared" ref="I13:I15" si="0">G13+H13</f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>C14+E14</f>
        <v>0</v>
      </c>
      <c r="G14" s="3"/>
      <c r="H14" s="3"/>
      <c r="I14" s="3">
        <f t="shared" si="0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>C15+E15</f>
        <v>0</v>
      </c>
      <c r="G15" s="3"/>
      <c r="H15" s="3"/>
      <c r="I15" s="3">
        <f t="shared" si="0"/>
        <v>0</v>
      </c>
      <c r="J15" s="7"/>
      <c r="K15" s="7"/>
      <c r="L15" s="3"/>
    </row>
    <row r="16" spans="1:12" x14ac:dyDescent="0.3">
      <c r="A16" s="3"/>
      <c r="B16" s="3">
        <f>SUM(B4:B15)</f>
        <v>5200000</v>
      </c>
      <c r="C16" s="3">
        <f>SUM(C4:C15)</f>
        <v>4600000</v>
      </c>
      <c r="D16" s="3">
        <f>SUM(D4:D15)</f>
        <v>600000</v>
      </c>
      <c r="E16" s="3">
        <f>SUM(E4:E15)</f>
        <v>267370</v>
      </c>
      <c r="F16" s="3">
        <f>SUM(F4:F15)</f>
        <v>4867370</v>
      </c>
      <c r="G16" s="3">
        <f>SUM(G4:G15)</f>
        <v>300000</v>
      </c>
      <c r="H16" s="3">
        <f>SUM(H4:H15)</f>
        <v>84700</v>
      </c>
      <c r="I16" s="3">
        <f>SUM(I4:I15)</f>
        <v>384700</v>
      </c>
      <c r="J16" s="3">
        <f>SUM(J4:J15)</f>
        <v>5082670</v>
      </c>
      <c r="K16" s="3">
        <f>SUM(K4:K15)</f>
        <v>4482670</v>
      </c>
      <c r="L16" s="3"/>
    </row>
  </sheetData>
  <mergeCells count="8">
    <mergeCell ref="L2:L3"/>
    <mergeCell ref="J4:J15"/>
    <mergeCell ref="K4:K15"/>
    <mergeCell ref="A2:A3"/>
    <mergeCell ref="B2:F2"/>
    <mergeCell ref="G2:I2"/>
    <mergeCell ref="J2:J3"/>
    <mergeCell ref="K2:K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6" sqref="K16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 t="s">
        <v>30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5257970</v>
      </c>
      <c r="K4" s="5">
        <f>C16+E16-I16</f>
        <v>5257970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/>
      <c r="C6" s="3"/>
      <c r="D6" s="3"/>
      <c r="E6" s="3"/>
      <c r="F6" s="3">
        <f t="shared" si="0"/>
        <v>0</v>
      </c>
      <c r="G6" s="3"/>
      <c r="H6" s="3"/>
      <c r="I6" s="3">
        <f t="shared" si="1"/>
        <v>0</v>
      </c>
      <c r="J6" s="6"/>
      <c r="K6" s="6"/>
      <c r="L6" s="3"/>
    </row>
    <row r="7" spans="1:12" x14ac:dyDescent="0.3">
      <c r="A7" s="3" t="s">
        <v>21</v>
      </c>
      <c r="B7" s="3"/>
      <c r="C7" s="3"/>
      <c r="D7" s="3"/>
      <c r="E7" s="3"/>
      <c r="F7" s="3">
        <f t="shared" si="0"/>
        <v>0</v>
      </c>
      <c r="G7" s="3"/>
      <c r="H7" s="3"/>
      <c r="I7" s="3">
        <f t="shared" si="1"/>
        <v>0</v>
      </c>
      <c r="J7" s="6"/>
      <c r="K7" s="6"/>
      <c r="L7" s="3"/>
    </row>
    <row r="8" spans="1:12" x14ac:dyDescent="0.3">
      <c r="A8" s="3" t="s">
        <v>22</v>
      </c>
      <c r="B8" s="3"/>
      <c r="C8" s="3"/>
      <c r="D8" s="3"/>
      <c r="E8" s="3"/>
      <c r="F8" s="3">
        <f t="shared" si="0"/>
        <v>0</v>
      </c>
      <c r="G8" s="3"/>
      <c r="H8" s="3"/>
      <c r="I8" s="3">
        <f t="shared" si="1"/>
        <v>0</v>
      </c>
      <c r="J8" s="6"/>
      <c r="K8" s="6"/>
      <c r="L8" s="3"/>
    </row>
    <row r="9" spans="1:12" x14ac:dyDescent="0.3">
      <c r="A9" s="3" t="s">
        <v>23</v>
      </c>
      <c r="B9" s="3"/>
      <c r="C9" s="3"/>
      <c r="D9" s="3"/>
      <c r="E9" s="3"/>
      <c r="F9" s="3">
        <f t="shared" si="0"/>
        <v>0</v>
      </c>
      <c r="G9" s="3"/>
      <c r="H9" s="3"/>
      <c r="I9" s="3">
        <f t="shared" si="1"/>
        <v>0</v>
      </c>
      <c r="J9" s="6"/>
      <c r="K9" s="6"/>
      <c r="L9" s="3"/>
    </row>
    <row r="10" spans="1:12" x14ac:dyDescent="0.3">
      <c r="A10" s="3" t="s">
        <v>24</v>
      </c>
      <c r="B10" s="3"/>
      <c r="C10" s="3"/>
      <c r="D10" s="3"/>
      <c r="E10" s="3"/>
      <c r="F10" s="3">
        <f t="shared" si="0"/>
        <v>0</v>
      </c>
      <c r="G10" s="3"/>
      <c r="H10" s="3"/>
      <c r="I10" s="3">
        <f t="shared" si="1"/>
        <v>0</v>
      </c>
      <c r="J10" s="6"/>
      <c r="K10" s="6"/>
      <c r="L10" s="3"/>
    </row>
    <row r="11" spans="1:12" x14ac:dyDescent="0.3">
      <c r="A11" s="3" t="s">
        <v>25</v>
      </c>
      <c r="B11" s="3"/>
      <c r="C11" s="3"/>
      <c r="D11" s="3">
        <f>B11-C11</f>
        <v>0</v>
      </c>
      <c r="E11" s="3"/>
      <c r="F11" s="3">
        <f t="shared" si="0"/>
        <v>0</v>
      </c>
      <c r="G11" s="3"/>
      <c r="H11" s="3"/>
      <c r="I11" s="3">
        <f t="shared" si="1"/>
        <v>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5760000</v>
      </c>
      <c r="C16" s="3">
        <f t="shared" ref="C16:I16" si="2">SUM(C4:C15)</f>
        <v>5760000</v>
      </c>
      <c r="D16" s="3">
        <f t="shared" si="2"/>
        <v>0</v>
      </c>
      <c r="E16" s="3">
        <f t="shared" si="2"/>
        <v>267370</v>
      </c>
      <c r="F16" s="3">
        <f t="shared" si="2"/>
        <v>6027370</v>
      </c>
      <c r="G16" s="3">
        <f t="shared" si="2"/>
        <v>600000</v>
      </c>
      <c r="H16" s="3">
        <f t="shared" si="2"/>
        <v>169400</v>
      </c>
      <c r="I16" s="3">
        <f t="shared" si="2"/>
        <v>769400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6" sqref="K16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 t="s">
        <v>37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4873270</v>
      </c>
      <c r="K4" s="5">
        <f>C16+E16-I16</f>
        <v>4873270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/>
      <c r="C7" s="3"/>
      <c r="D7" s="3"/>
      <c r="E7" s="3"/>
      <c r="F7" s="3">
        <f t="shared" si="0"/>
        <v>0</v>
      </c>
      <c r="G7" s="3"/>
      <c r="H7" s="3"/>
      <c r="I7" s="3">
        <f t="shared" si="1"/>
        <v>0</v>
      </c>
      <c r="J7" s="6"/>
      <c r="K7" s="6"/>
      <c r="L7" s="3"/>
    </row>
    <row r="8" spans="1:12" x14ac:dyDescent="0.3">
      <c r="A8" s="3" t="s">
        <v>22</v>
      </c>
      <c r="B8" s="3"/>
      <c r="C8" s="3"/>
      <c r="D8" s="3"/>
      <c r="E8" s="3"/>
      <c r="F8" s="3">
        <f t="shared" si="0"/>
        <v>0</v>
      </c>
      <c r="G8" s="3"/>
      <c r="H8" s="3"/>
      <c r="I8" s="3">
        <f t="shared" si="1"/>
        <v>0</v>
      </c>
      <c r="J8" s="6"/>
      <c r="K8" s="6"/>
      <c r="L8" s="3"/>
    </row>
    <row r="9" spans="1:12" x14ac:dyDescent="0.3">
      <c r="A9" s="3" t="s">
        <v>23</v>
      </c>
      <c r="B9" s="3"/>
      <c r="C9" s="3"/>
      <c r="D9" s="3"/>
      <c r="E9" s="3"/>
      <c r="F9" s="3">
        <f t="shared" si="0"/>
        <v>0</v>
      </c>
      <c r="G9" s="3"/>
      <c r="H9" s="3"/>
      <c r="I9" s="3">
        <f t="shared" si="1"/>
        <v>0</v>
      </c>
      <c r="J9" s="6"/>
      <c r="K9" s="6"/>
      <c r="L9" s="3"/>
    </row>
    <row r="10" spans="1:12" x14ac:dyDescent="0.3">
      <c r="A10" s="3" t="s">
        <v>24</v>
      </c>
      <c r="B10" s="3"/>
      <c r="C10" s="3"/>
      <c r="D10" s="3"/>
      <c r="E10" s="3"/>
      <c r="F10" s="3">
        <f t="shared" si="0"/>
        <v>0</v>
      </c>
      <c r="G10" s="3"/>
      <c r="H10" s="3"/>
      <c r="I10" s="3">
        <f t="shared" si="1"/>
        <v>0</v>
      </c>
      <c r="J10" s="6"/>
      <c r="K10" s="6"/>
      <c r="L10" s="3"/>
    </row>
    <row r="11" spans="1:12" x14ac:dyDescent="0.3">
      <c r="A11" s="3" t="s">
        <v>25</v>
      </c>
      <c r="B11" s="3"/>
      <c r="C11" s="3"/>
      <c r="D11" s="3"/>
      <c r="E11" s="3"/>
      <c r="F11" s="3">
        <f t="shared" si="0"/>
        <v>0</v>
      </c>
      <c r="G11" s="3"/>
      <c r="H11" s="3"/>
      <c r="I11" s="3">
        <f t="shared" si="1"/>
        <v>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5760000</v>
      </c>
      <c r="C16" s="3">
        <f t="shared" ref="C16:I16" si="2">SUM(C4:C15)</f>
        <v>5760000</v>
      </c>
      <c r="D16" s="3">
        <f t="shared" si="2"/>
        <v>0</v>
      </c>
      <c r="E16" s="3">
        <f t="shared" si="2"/>
        <v>267370</v>
      </c>
      <c r="F16" s="3">
        <f t="shared" si="2"/>
        <v>6027370</v>
      </c>
      <c r="G16" s="3">
        <f t="shared" si="2"/>
        <v>900000</v>
      </c>
      <c r="H16" s="3">
        <f t="shared" si="2"/>
        <v>254100</v>
      </c>
      <c r="I16" s="3">
        <f t="shared" si="2"/>
        <v>1154100</v>
      </c>
      <c r="J16" s="3">
        <f>J6</f>
        <v>0</v>
      </c>
      <c r="K16" s="3">
        <f>K6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6" sqref="K16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 t="s">
        <v>38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4488570</v>
      </c>
      <c r="K4" s="5">
        <f>C16+E16-I16</f>
        <v>4488570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>
        <v>0</v>
      </c>
      <c r="C7" s="3">
        <v>0</v>
      </c>
      <c r="D7" s="3"/>
      <c r="E7" s="3"/>
      <c r="F7" s="3">
        <f t="shared" si="0"/>
        <v>0</v>
      </c>
      <c r="G7" s="3">
        <v>300000</v>
      </c>
      <c r="H7" s="3">
        <v>84700</v>
      </c>
      <c r="I7" s="3">
        <f t="shared" si="1"/>
        <v>384700</v>
      </c>
      <c r="J7" s="6"/>
      <c r="K7" s="6"/>
      <c r="L7" s="3"/>
    </row>
    <row r="8" spans="1:12" x14ac:dyDescent="0.3">
      <c r="A8" s="3" t="s">
        <v>22</v>
      </c>
      <c r="B8" s="3"/>
      <c r="C8" s="3"/>
      <c r="D8" s="3"/>
      <c r="E8" s="3"/>
      <c r="F8" s="3">
        <f t="shared" si="0"/>
        <v>0</v>
      </c>
      <c r="G8" s="3"/>
      <c r="H8" s="3"/>
      <c r="I8" s="3">
        <f t="shared" si="1"/>
        <v>0</v>
      </c>
      <c r="J8" s="6"/>
      <c r="K8" s="6"/>
      <c r="L8" s="3"/>
    </row>
    <row r="9" spans="1:12" x14ac:dyDescent="0.3">
      <c r="A9" s="3" t="s">
        <v>23</v>
      </c>
      <c r="B9" s="3"/>
      <c r="C9" s="3"/>
      <c r="D9" s="3"/>
      <c r="E9" s="3"/>
      <c r="F9" s="3">
        <f t="shared" si="0"/>
        <v>0</v>
      </c>
      <c r="G9" s="3"/>
      <c r="H9" s="3"/>
      <c r="I9" s="3">
        <f t="shared" si="1"/>
        <v>0</v>
      </c>
      <c r="J9" s="6"/>
      <c r="K9" s="6"/>
      <c r="L9" s="3"/>
    </row>
    <row r="10" spans="1:12" x14ac:dyDescent="0.3">
      <c r="A10" s="3" t="s">
        <v>24</v>
      </c>
      <c r="B10" s="3"/>
      <c r="C10" s="3"/>
      <c r="D10" s="3"/>
      <c r="E10" s="3"/>
      <c r="F10" s="3">
        <f t="shared" si="0"/>
        <v>0</v>
      </c>
      <c r="G10" s="3"/>
      <c r="H10" s="3"/>
      <c r="I10" s="3">
        <f t="shared" si="1"/>
        <v>0</v>
      </c>
      <c r="J10" s="6"/>
      <c r="K10" s="6"/>
      <c r="L10" s="3"/>
    </row>
    <row r="11" spans="1:12" x14ac:dyDescent="0.3">
      <c r="A11" s="3" t="s">
        <v>25</v>
      </c>
      <c r="B11" s="3"/>
      <c r="C11" s="3"/>
      <c r="D11" s="3"/>
      <c r="E11" s="3"/>
      <c r="F11" s="3">
        <f t="shared" si="0"/>
        <v>0</v>
      </c>
      <c r="G11" s="3"/>
      <c r="H11" s="3"/>
      <c r="I11" s="3">
        <f t="shared" si="1"/>
        <v>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5760000</v>
      </c>
      <c r="C16" s="3">
        <f t="shared" ref="C16:I16" si="2">SUM(C4:C15)</f>
        <v>5760000</v>
      </c>
      <c r="D16" s="3">
        <f t="shared" si="2"/>
        <v>0</v>
      </c>
      <c r="E16" s="3">
        <f t="shared" si="2"/>
        <v>267370</v>
      </c>
      <c r="F16" s="3">
        <f t="shared" si="2"/>
        <v>6027370</v>
      </c>
      <c r="G16" s="3">
        <f t="shared" si="2"/>
        <v>1200000</v>
      </c>
      <c r="H16" s="3">
        <f t="shared" si="2"/>
        <v>338800</v>
      </c>
      <c r="I16" s="3">
        <f t="shared" si="2"/>
        <v>1538800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6" sqref="K16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 t="s">
        <v>39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4103870</v>
      </c>
      <c r="K4" s="5">
        <f>C16+E16-I16</f>
        <v>4103870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>
        <v>0</v>
      </c>
      <c r="C7" s="3">
        <v>0</v>
      </c>
      <c r="D7" s="3"/>
      <c r="E7" s="3"/>
      <c r="F7" s="3">
        <f t="shared" si="0"/>
        <v>0</v>
      </c>
      <c r="G7" s="3">
        <v>300000</v>
      </c>
      <c r="H7" s="3">
        <v>84700</v>
      </c>
      <c r="I7" s="3">
        <f t="shared" si="1"/>
        <v>384700</v>
      </c>
      <c r="J7" s="6"/>
      <c r="K7" s="6"/>
      <c r="L7" s="3"/>
    </row>
    <row r="8" spans="1:12" x14ac:dyDescent="0.3">
      <c r="A8" s="3" t="s">
        <v>22</v>
      </c>
      <c r="B8" s="3">
        <v>0</v>
      </c>
      <c r="C8" s="3">
        <v>0</v>
      </c>
      <c r="D8" s="3"/>
      <c r="E8" s="3"/>
      <c r="F8" s="3">
        <f t="shared" si="0"/>
        <v>0</v>
      </c>
      <c r="G8" s="3">
        <v>300000</v>
      </c>
      <c r="H8" s="3">
        <v>84700</v>
      </c>
      <c r="I8" s="3">
        <f t="shared" si="1"/>
        <v>384700</v>
      </c>
      <c r="J8" s="6"/>
      <c r="K8" s="6"/>
      <c r="L8" s="3"/>
    </row>
    <row r="9" spans="1:12" x14ac:dyDescent="0.3">
      <c r="A9" s="3" t="s">
        <v>23</v>
      </c>
      <c r="B9" s="3"/>
      <c r="C9" s="3"/>
      <c r="D9" s="3"/>
      <c r="E9" s="3"/>
      <c r="F9" s="3">
        <f t="shared" si="0"/>
        <v>0</v>
      </c>
      <c r="G9" s="3"/>
      <c r="H9" s="3"/>
      <c r="I9" s="3">
        <f t="shared" si="1"/>
        <v>0</v>
      </c>
      <c r="J9" s="6"/>
      <c r="K9" s="6"/>
      <c r="L9" s="3"/>
    </row>
    <row r="10" spans="1:12" x14ac:dyDescent="0.3">
      <c r="A10" s="3" t="s">
        <v>24</v>
      </c>
      <c r="B10" s="3"/>
      <c r="C10" s="3"/>
      <c r="D10" s="3"/>
      <c r="E10" s="3"/>
      <c r="F10" s="3">
        <f t="shared" si="0"/>
        <v>0</v>
      </c>
      <c r="G10" s="3"/>
      <c r="H10" s="3"/>
      <c r="I10" s="3">
        <f t="shared" si="1"/>
        <v>0</v>
      </c>
      <c r="J10" s="6"/>
      <c r="K10" s="6"/>
      <c r="L10" s="3"/>
    </row>
    <row r="11" spans="1:12" x14ac:dyDescent="0.3">
      <c r="A11" s="3" t="s">
        <v>25</v>
      </c>
      <c r="B11" s="3"/>
      <c r="C11" s="3"/>
      <c r="D11" s="3"/>
      <c r="E11" s="3"/>
      <c r="F11" s="3">
        <f t="shared" si="0"/>
        <v>0</v>
      </c>
      <c r="G11" s="3"/>
      <c r="H11" s="3"/>
      <c r="I11" s="3">
        <f t="shared" si="1"/>
        <v>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5760000</v>
      </c>
      <c r="C16" s="3">
        <f t="shared" ref="C16:I16" si="2">SUM(C4:C15)</f>
        <v>5760000</v>
      </c>
      <c r="D16" s="3">
        <f t="shared" si="2"/>
        <v>0</v>
      </c>
      <c r="E16" s="3">
        <f t="shared" si="2"/>
        <v>267370</v>
      </c>
      <c r="F16" s="3">
        <f t="shared" si="2"/>
        <v>6027370</v>
      </c>
      <c r="G16" s="3">
        <f t="shared" si="2"/>
        <v>1500000</v>
      </c>
      <c r="H16" s="3">
        <f t="shared" si="2"/>
        <v>423500</v>
      </c>
      <c r="I16" s="3">
        <f t="shared" si="2"/>
        <v>1923500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4" sqref="B4:C10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 t="s">
        <v>40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7974770</v>
      </c>
      <c r="K4" s="5">
        <f>C16+E16-I16</f>
        <v>7974770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>
        <v>0</v>
      </c>
      <c r="C7" s="3">
        <v>0</v>
      </c>
      <c r="D7" s="3"/>
      <c r="E7" s="3"/>
      <c r="F7" s="3">
        <f t="shared" si="0"/>
        <v>0</v>
      </c>
      <c r="G7" s="3">
        <v>300000</v>
      </c>
      <c r="H7" s="3">
        <v>84700</v>
      </c>
      <c r="I7" s="3">
        <f t="shared" si="1"/>
        <v>384700</v>
      </c>
      <c r="J7" s="6"/>
      <c r="K7" s="6"/>
      <c r="L7" s="3"/>
    </row>
    <row r="8" spans="1:12" x14ac:dyDescent="0.3">
      <c r="A8" s="3" t="s">
        <v>22</v>
      </c>
      <c r="B8" s="3">
        <v>0</v>
      </c>
      <c r="C8" s="3">
        <v>0</v>
      </c>
      <c r="D8" s="3"/>
      <c r="E8" s="3"/>
      <c r="F8" s="3">
        <f t="shared" si="0"/>
        <v>0</v>
      </c>
      <c r="G8" s="3">
        <v>300000</v>
      </c>
      <c r="H8" s="3">
        <v>84700</v>
      </c>
      <c r="I8" s="3">
        <f t="shared" si="1"/>
        <v>384700</v>
      </c>
      <c r="J8" s="6"/>
      <c r="K8" s="6"/>
      <c r="L8" s="3"/>
    </row>
    <row r="9" spans="1:12" x14ac:dyDescent="0.3">
      <c r="A9" s="3" t="s">
        <v>23</v>
      </c>
      <c r="B9" s="3">
        <v>0</v>
      </c>
      <c r="C9" s="3">
        <v>0</v>
      </c>
      <c r="D9" s="3"/>
      <c r="E9" s="3"/>
      <c r="F9" s="3">
        <f t="shared" si="0"/>
        <v>0</v>
      </c>
      <c r="G9" s="3">
        <v>300000</v>
      </c>
      <c r="H9" s="3">
        <v>84700</v>
      </c>
      <c r="I9" s="3">
        <f t="shared" si="1"/>
        <v>384700</v>
      </c>
      <c r="J9" s="6"/>
      <c r="K9" s="6"/>
      <c r="L9" s="3"/>
    </row>
    <row r="10" spans="1:12" x14ac:dyDescent="0.3">
      <c r="A10" s="3" t="s">
        <v>24</v>
      </c>
      <c r="B10" s="3">
        <v>5025000</v>
      </c>
      <c r="C10" s="3">
        <v>5025000</v>
      </c>
      <c r="D10" s="3"/>
      <c r="E10" s="3"/>
      <c r="F10" s="3">
        <f t="shared" si="0"/>
        <v>5025000</v>
      </c>
      <c r="G10" s="3">
        <v>300000</v>
      </c>
      <c r="H10" s="3">
        <v>84700</v>
      </c>
      <c r="I10" s="3">
        <f t="shared" si="1"/>
        <v>384700</v>
      </c>
      <c r="J10" s="6"/>
      <c r="K10" s="6"/>
      <c r="L10" s="3"/>
    </row>
    <row r="11" spans="1:12" x14ac:dyDescent="0.3">
      <c r="A11" s="3" t="s">
        <v>25</v>
      </c>
      <c r="B11" s="3">
        <v>0</v>
      </c>
      <c r="C11" s="3">
        <v>0</v>
      </c>
      <c r="D11" s="3"/>
      <c r="E11" s="3"/>
      <c r="F11" s="3">
        <f t="shared" si="0"/>
        <v>0</v>
      </c>
      <c r="G11" s="3">
        <v>300000</v>
      </c>
      <c r="H11" s="3">
        <v>84700</v>
      </c>
      <c r="I11" s="3">
        <f t="shared" si="1"/>
        <v>384700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10785000</v>
      </c>
      <c r="C16" s="3">
        <f t="shared" ref="C16:I16" si="2">SUM(C4:C15)</f>
        <v>10785000</v>
      </c>
      <c r="D16" s="3">
        <f t="shared" si="2"/>
        <v>0</v>
      </c>
      <c r="E16" s="3">
        <f t="shared" si="2"/>
        <v>267370</v>
      </c>
      <c r="F16" s="3">
        <f t="shared" si="2"/>
        <v>11052370</v>
      </c>
      <c r="G16" s="3">
        <f t="shared" si="2"/>
        <v>2400000</v>
      </c>
      <c r="H16" s="3">
        <f t="shared" si="2"/>
        <v>677600</v>
      </c>
      <c r="I16" s="3">
        <f t="shared" si="2"/>
        <v>3077600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4" sqref="B4:C10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 t="s">
        <v>41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8359470</v>
      </c>
      <c r="K4" s="5">
        <f>C16+E16-I16</f>
        <v>8359470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>
        <v>0</v>
      </c>
      <c r="C7" s="3">
        <v>0</v>
      </c>
      <c r="D7" s="3"/>
      <c r="E7" s="3"/>
      <c r="F7" s="3">
        <f t="shared" si="0"/>
        <v>0</v>
      </c>
      <c r="G7" s="3">
        <v>300000</v>
      </c>
      <c r="H7" s="3">
        <v>84700</v>
      </c>
      <c r="I7" s="3">
        <f t="shared" si="1"/>
        <v>384700</v>
      </c>
      <c r="J7" s="6"/>
      <c r="K7" s="6"/>
      <c r="L7" s="3"/>
    </row>
    <row r="8" spans="1:12" x14ac:dyDescent="0.3">
      <c r="A8" s="3" t="s">
        <v>22</v>
      </c>
      <c r="B8" s="3">
        <v>0</v>
      </c>
      <c r="C8" s="3">
        <v>0</v>
      </c>
      <c r="D8" s="3"/>
      <c r="E8" s="3"/>
      <c r="F8" s="3">
        <f t="shared" si="0"/>
        <v>0</v>
      </c>
      <c r="G8" s="3">
        <v>300000</v>
      </c>
      <c r="H8" s="3">
        <v>84700</v>
      </c>
      <c r="I8" s="3">
        <f t="shared" si="1"/>
        <v>384700</v>
      </c>
      <c r="J8" s="6"/>
      <c r="K8" s="6"/>
      <c r="L8" s="3"/>
    </row>
    <row r="9" spans="1:12" x14ac:dyDescent="0.3">
      <c r="A9" s="3" t="s">
        <v>23</v>
      </c>
      <c r="B9" s="3">
        <v>0</v>
      </c>
      <c r="C9" s="3">
        <v>0</v>
      </c>
      <c r="D9" s="3"/>
      <c r="E9" s="3"/>
      <c r="F9" s="3">
        <f t="shared" si="0"/>
        <v>0</v>
      </c>
      <c r="G9" s="3">
        <v>300000</v>
      </c>
      <c r="H9" s="3">
        <v>84700</v>
      </c>
      <c r="I9" s="3">
        <f t="shared" si="1"/>
        <v>384700</v>
      </c>
      <c r="J9" s="6"/>
      <c r="K9" s="6"/>
      <c r="L9" s="3"/>
    </row>
    <row r="10" spans="1:12" x14ac:dyDescent="0.3">
      <c r="A10" s="3" t="s">
        <v>24</v>
      </c>
      <c r="B10" s="3">
        <v>5025000</v>
      </c>
      <c r="C10" s="3">
        <v>5025000</v>
      </c>
      <c r="D10" s="3"/>
      <c r="E10" s="3"/>
      <c r="F10" s="3">
        <f t="shared" si="0"/>
        <v>5025000</v>
      </c>
      <c r="G10" s="3">
        <v>300000</v>
      </c>
      <c r="H10" s="3">
        <v>84700</v>
      </c>
      <c r="I10" s="3">
        <f t="shared" si="1"/>
        <v>384700</v>
      </c>
      <c r="J10" s="6"/>
      <c r="K10" s="6"/>
      <c r="L10" s="3"/>
    </row>
    <row r="11" spans="1:12" x14ac:dyDescent="0.3">
      <c r="A11" s="3" t="s">
        <v>25</v>
      </c>
      <c r="B11" s="3"/>
      <c r="C11" s="3"/>
      <c r="D11" s="3"/>
      <c r="E11" s="3"/>
      <c r="F11" s="3">
        <f t="shared" si="0"/>
        <v>0</v>
      </c>
      <c r="G11" s="3"/>
      <c r="H11" s="3"/>
      <c r="I11" s="3">
        <f t="shared" si="1"/>
        <v>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10785000</v>
      </c>
      <c r="C16" s="3">
        <f t="shared" ref="C16:I16" si="2">SUM(C4:C15)</f>
        <v>10785000</v>
      </c>
      <c r="D16" s="3">
        <f t="shared" si="2"/>
        <v>0</v>
      </c>
      <c r="E16" s="3">
        <f t="shared" si="2"/>
        <v>267370</v>
      </c>
      <c r="F16" s="3">
        <f t="shared" si="2"/>
        <v>11052370</v>
      </c>
      <c r="G16" s="3">
        <f t="shared" si="2"/>
        <v>2100000</v>
      </c>
      <c r="H16" s="3">
        <f t="shared" si="2"/>
        <v>592900</v>
      </c>
      <c r="I16" s="3">
        <f t="shared" si="2"/>
        <v>2692900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E22" sqref="E22"/>
    </sheetView>
  </sheetViews>
  <sheetFormatPr defaultRowHeight="16.5" x14ac:dyDescent="0.3"/>
  <cols>
    <col min="2" max="11" width="12" customWidth="1"/>
  </cols>
  <sheetData>
    <row r="1" spans="1:12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 t="s">
        <v>42</v>
      </c>
      <c r="L1" s="1"/>
    </row>
    <row r="2" spans="1:12" x14ac:dyDescent="0.3">
      <c r="A2" s="4" t="s">
        <v>0</v>
      </c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 t="s">
        <v>3</v>
      </c>
      <c r="K2" s="4" t="s">
        <v>4</v>
      </c>
      <c r="L2" s="4" t="s">
        <v>5</v>
      </c>
    </row>
    <row r="3" spans="1:12" x14ac:dyDescent="0.3">
      <c r="A3" s="4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/>
      <c r="K3" s="4"/>
      <c r="L3" s="4"/>
    </row>
    <row r="4" spans="1:12" x14ac:dyDescent="0.3">
      <c r="A4" s="3" t="s">
        <v>17</v>
      </c>
      <c r="B4" s="3">
        <v>5200000</v>
      </c>
      <c r="C4" s="3">
        <v>4600000</v>
      </c>
      <c r="D4" s="3"/>
      <c r="E4" s="3">
        <v>267370</v>
      </c>
      <c r="F4" s="3">
        <f>C4+E4</f>
        <v>4867370</v>
      </c>
      <c r="G4" s="3">
        <v>300000</v>
      </c>
      <c r="H4" s="3">
        <v>84700</v>
      </c>
      <c r="I4" s="3">
        <f>G4+H4</f>
        <v>384700</v>
      </c>
      <c r="J4" s="5">
        <f>B16+E16-I16</f>
        <v>7974770</v>
      </c>
      <c r="K4" s="5">
        <f>C16+E16-I16</f>
        <v>7974770</v>
      </c>
      <c r="L4" s="3"/>
    </row>
    <row r="5" spans="1:12" x14ac:dyDescent="0.3">
      <c r="A5" s="3" t="s">
        <v>19</v>
      </c>
      <c r="B5" s="3">
        <v>560000</v>
      </c>
      <c r="C5" s="3">
        <v>1160000</v>
      </c>
      <c r="D5" s="3"/>
      <c r="E5" s="3"/>
      <c r="F5" s="3">
        <f t="shared" ref="F5:F15" si="0">C5+E5</f>
        <v>1160000</v>
      </c>
      <c r="G5" s="3">
        <v>300000</v>
      </c>
      <c r="H5" s="3">
        <v>84700</v>
      </c>
      <c r="I5" s="3">
        <f t="shared" ref="I5:I15" si="1">G5+H5</f>
        <v>384700</v>
      </c>
      <c r="J5" s="6"/>
      <c r="K5" s="6"/>
      <c r="L5" s="3"/>
    </row>
    <row r="6" spans="1:12" x14ac:dyDescent="0.3">
      <c r="A6" s="3" t="s">
        <v>20</v>
      </c>
      <c r="B6" s="3">
        <v>0</v>
      </c>
      <c r="C6" s="3">
        <v>0</v>
      </c>
      <c r="D6" s="3"/>
      <c r="E6" s="3"/>
      <c r="F6" s="3">
        <f>C6+E6</f>
        <v>0</v>
      </c>
      <c r="G6" s="3">
        <v>300000</v>
      </c>
      <c r="H6" s="3">
        <v>84700</v>
      </c>
      <c r="I6" s="3">
        <f t="shared" si="1"/>
        <v>384700</v>
      </c>
      <c r="J6" s="6"/>
      <c r="K6" s="6"/>
      <c r="L6" s="3"/>
    </row>
    <row r="7" spans="1:12" x14ac:dyDescent="0.3">
      <c r="A7" s="3" t="s">
        <v>21</v>
      </c>
      <c r="B7" s="3">
        <v>0</v>
      </c>
      <c r="C7" s="3">
        <v>0</v>
      </c>
      <c r="D7" s="3"/>
      <c r="E7" s="3"/>
      <c r="F7" s="3">
        <f t="shared" si="0"/>
        <v>0</v>
      </c>
      <c r="G7" s="3">
        <v>300000</v>
      </c>
      <c r="H7" s="3">
        <v>84700</v>
      </c>
      <c r="I7" s="3">
        <f t="shared" si="1"/>
        <v>384700</v>
      </c>
      <c r="J7" s="6"/>
      <c r="K7" s="6"/>
      <c r="L7" s="3"/>
    </row>
    <row r="8" spans="1:12" x14ac:dyDescent="0.3">
      <c r="A8" s="3" t="s">
        <v>22</v>
      </c>
      <c r="B8" s="3">
        <v>0</v>
      </c>
      <c r="C8" s="3">
        <v>0</v>
      </c>
      <c r="D8" s="3"/>
      <c r="E8" s="3"/>
      <c r="F8" s="3">
        <f t="shared" si="0"/>
        <v>0</v>
      </c>
      <c r="G8" s="3">
        <v>300000</v>
      </c>
      <c r="H8" s="3">
        <v>84700</v>
      </c>
      <c r="I8" s="3">
        <f t="shared" si="1"/>
        <v>384700</v>
      </c>
      <c r="J8" s="6"/>
      <c r="K8" s="6"/>
      <c r="L8" s="3"/>
    </row>
    <row r="9" spans="1:12" x14ac:dyDescent="0.3">
      <c r="A9" s="3" t="s">
        <v>23</v>
      </c>
      <c r="B9" s="3">
        <v>0</v>
      </c>
      <c r="C9" s="3">
        <v>0</v>
      </c>
      <c r="D9" s="3"/>
      <c r="E9" s="3"/>
      <c r="F9" s="3">
        <f t="shared" si="0"/>
        <v>0</v>
      </c>
      <c r="G9" s="3">
        <v>300000</v>
      </c>
      <c r="H9" s="3">
        <v>84700</v>
      </c>
      <c r="I9" s="3">
        <f t="shared" si="1"/>
        <v>384700</v>
      </c>
      <c r="J9" s="6"/>
      <c r="K9" s="6"/>
      <c r="L9" s="3"/>
    </row>
    <row r="10" spans="1:12" x14ac:dyDescent="0.3">
      <c r="A10" s="3" t="s">
        <v>24</v>
      </c>
      <c r="B10" s="3">
        <v>5025000</v>
      </c>
      <c r="C10" s="3">
        <v>5025000</v>
      </c>
      <c r="D10" s="3"/>
      <c r="E10" s="3"/>
      <c r="F10" s="3">
        <f t="shared" si="0"/>
        <v>5025000</v>
      </c>
      <c r="G10" s="3">
        <v>300000</v>
      </c>
      <c r="H10" s="3">
        <v>84700</v>
      </c>
      <c r="I10" s="3">
        <f t="shared" si="1"/>
        <v>384700</v>
      </c>
      <c r="J10" s="6"/>
      <c r="K10" s="6"/>
      <c r="L10" s="3"/>
    </row>
    <row r="11" spans="1:12" x14ac:dyDescent="0.3">
      <c r="A11" s="3" t="s">
        <v>25</v>
      </c>
      <c r="B11" s="3">
        <v>0</v>
      </c>
      <c r="C11" s="3">
        <v>0</v>
      </c>
      <c r="D11" s="3">
        <v>0</v>
      </c>
      <c r="E11" s="3"/>
      <c r="F11" s="3">
        <f t="shared" si="0"/>
        <v>0</v>
      </c>
      <c r="G11" s="3">
        <v>300000</v>
      </c>
      <c r="H11" s="3">
        <v>84700</v>
      </c>
      <c r="I11" s="3">
        <f t="shared" si="1"/>
        <v>384700</v>
      </c>
      <c r="J11" s="6"/>
      <c r="K11" s="6"/>
      <c r="L11" s="3"/>
    </row>
    <row r="12" spans="1:12" x14ac:dyDescent="0.3">
      <c r="A12" s="3" t="s">
        <v>26</v>
      </c>
      <c r="B12" s="3"/>
      <c r="C12" s="3"/>
      <c r="D12" s="3"/>
      <c r="E12" s="3"/>
      <c r="F12" s="3">
        <f t="shared" si="0"/>
        <v>0</v>
      </c>
      <c r="G12" s="3"/>
      <c r="H12" s="3"/>
      <c r="I12" s="3">
        <f t="shared" si="1"/>
        <v>0</v>
      </c>
      <c r="J12" s="6"/>
      <c r="K12" s="6"/>
      <c r="L12" s="3"/>
    </row>
    <row r="13" spans="1:12" x14ac:dyDescent="0.3">
      <c r="A13" s="3" t="s">
        <v>27</v>
      </c>
      <c r="B13" s="3"/>
      <c r="C13" s="3"/>
      <c r="D13" s="3"/>
      <c r="E13" s="3"/>
      <c r="F13" s="3">
        <f t="shared" si="0"/>
        <v>0</v>
      </c>
      <c r="G13" s="3"/>
      <c r="H13" s="3"/>
      <c r="I13" s="3">
        <f t="shared" si="1"/>
        <v>0</v>
      </c>
      <c r="J13" s="6"/>
      <c r="K13" s="6"/>
      <c r="L13" s="3"/>
    </row>
    <row r="14" spans="1:12" x14ac:dyDescent="0.3">
      <c r="A14" s="3" t="s">
        <v>28</v>
      </c>
      <c r="B14" s="3"/>
      <c r="C14" s="3"/>
      <c r="D14" s="3">
        <f>B14-C14</f>
        <v>0</v>
      </c>
      <c r="E14" s="3"/>
      <c r="F14" s="3">
        <f t="shared" si="0"/>
        <v>0</v>
      </c>
      <c r="G14" s="3"/>
      <c r="H14" s="3"/>
      <c r="I14" s="3">
        <f t="shared" si="1"/>
        <v>0</v>
      </c>
      <c r="J14" s="6"/>
      <c r="K14" s="6"/>
      <c r="L14" s="3"/>
    </row>
    <row r="15" spans="1:12" x14ac:dyDescent="0.3">
      <c r="A15" s="3" t="s">
        <v>29</v>
      </c>
      <c r="B15" s="3"/>
      <c r="C15" s="3"/>
      <c r="D15" s="3">
        <f>B15-C15</f>
        <v>0</v>
      </c>
      <c r="E15" s="3"/>
      <c r="F15" s="3">
        <f t="shared" si="0"/>
        <v>0</v>
      </c>
      <c r="G15" s="3"/>
      <c r="H15" s="3"/>
      <c r="I15" s="3">
        <f t="shared" si="1"/>
        <v>0</v>
      </c>
      <c r="J15" s="7"/>
      <c r="K15" s="7"/>
      <c r="L15" s="3"/>
    </row>
    <row r="16" spans="1:12" x14ac:dyDescent="0.3">
      <c r="A16" s="3"/>
      <c r="B16" s="3">
        <f>SUM(B4:B15)</f>
        <v>10785000</v>
      </c>
      <c r="C16" s="3">
        <f t="shared" ref="C16:I16" si="2">SUM(C4:C15)</f>
        <v>10785000</v>
      </c>
      <c r="D16" s="3">
        <f t="shared" si="2"/>
        <v>0</v>
      </c>
      <c r="E16" s="3">
        <f t="shared" si="2"/>
        <v>267370</v>
      </c>
      <c r="F16" s="3">
        <f t="shared" si="2"/>
        <v>11052370</v>
      </c>
      <c r="G16" s="3">
        <f t="shared" si="2"/>
        <v>2400000</v>
      </c>
      <c r="H16" s="3">
        <f t="shared" si="2"/>
        <v>677600</v>
      </c>
      <c r="I16" s="3">
        <f t="shared" si="2"/>
        <v>3077600</v>
      </c>
      <c r="J16" s="3">
        <f>J5</f>
        <v>0</v>
      </c>
      <c r="K16" s="3">
        <f>K5</f>
        <v>0</v>
      </c>
      <c r="L16" s="3"/>
    </row>
  </sheetData>
  <mergeCells count="8">
    <mergeCell ref="J4:J15"/>
    <mergeCell ref="K4:K15"/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3월</vt:lpstr>
      <vt:lpstr>4월</vt:lpstr>
      <vt:lpstr>5월</vt:lpstr>
      <vt:lpstr>6월</vt:lpstr>
      <vt:lpstr>7월</vt:lpstr>
      <vt:lpstr>8월</vt:lpstr>
      <vt:lpstr>9월</vt:lpstr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2019-03-12T04:43:25Z</dcterms:created>
  <dcterms:modified xsi:type="dcterms:W3CDTF">2019-11-22T02:46:18Z</dcterms:modified>
</cp:coreProperties>
</file>