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work\수익자부담교육비\2021학년도\중\홈페이지게시용\"/>
    </mc:Choice>
  </mc:AlternateContent>
  <bookViews>
    <workbookView xWindow="0" yWindow="0" windowWidth="19200" windowHeight="108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C15" i="1"/>
  <c r="H16" i="1"/>
  <c r="G16" i="1"/>
  <c r="E16" i="1"/>
  <c r="B16" i="1"/>
  <c r="I15" i="1"/>
  <c r="J15" i="1" s="1"/>
  <c r="F15" i="1"/>
  <c r="I14" i="1"/>
  <c r="J14" i="1" s="1"/>
  <c r="F14" i="1"/>
  <c r="K14" i="1" s="1"/>
  <c r="I13" i="1"/>
  <c r="J13" i="1" s="1"/>
  <c r="F13" i="1"/>
  <c r="K13" i="1" s="1"/>
  <c r="D13" i="1"/>
  <c r="I12" i="1"/>
  <c r="J12" i="1" s="1"/>
  <c r="F12" i="1"/>
  <c r="K12" i="1" s="1"/>
  <c r="C12" i="1"/>
  <c r="D12" i="1" s="1"/>
  <c r="K11" i="1"/>
  <c r="J11" i="1"/>
  <c r="I11" i="1"/>
  <c r="F11" i="1"/>
  <c r="D11" i="1"/>
  <c r="I10" i="1"/>
  <c r="J10" i="1" s="1"/>
  <c r="F10" i="1"/>
  <c r="K10" i="1" s="1"/>
  <c r="D10" i="1"/>
  <c r="I9" i="1"/>
  <c r="J9" i="1" s="1"/>
  <c r="F9" i="1"/>
  <c r="K9" i="1" s="1"/>
  <c r="D9" i="1"/>
  <c r="J8" i="1"/>
  <c r="I8" i="1"/>
  <c r="C8" i="1"/>
  <c r="F8" i="1" s="1"/>
  <c r="K8" i="1" s="1"/>
  <c r="I7" i="1"/>
  <c r="J7" i="1" s="1"/>
  <c r="F7" i="1"/>
  <c r="K7" i="1" s="1"/>
  <c r="D7" i="1"/>
  <c r="C7" i="1"/>
  <c r="C16" i="1" s="1"/>
  <c r="J6" i="1"/>
  <c r="I6" i="1"/>
  <c r="F6" i="1"/>
  <c r="K6" i="1" s="1"/>
  <c r="D6" i="1"/>
  <c r="K5" i="1"/>
  <c r="J5" i="1"/>
  <c r="I5" i="1"/>
  <c r="F5" i="1"/>
  <c r="D5" i="1"/>
  <c r="J4" i="1"/>
  <c r="I4" i="1"/>
  <c r="F4" i="1"/>
  <c r="K4" i="1" s="1"/>
  <c r="I16" i="1" l="1"/>
  <c r="J16" i="1"/>
  <c r="K15" i="1"/>
  <c r="K16" i="1"/>
  <c r="D8" i="1"/>
  <c r="D14" i="1"/>
  <c r="F16" i="1"/>
  <c r="D16" i="1" l="1"/>
</calcChain>
</file>

<file path=xl/sharedStrings.xml><?xml version="1.0" encoding="utf-8"?>
<sst xmlns="http://schemas.openxmlformats.org/spreadsheetml/2006/main" count="30" uniqueCount="30">
  <si>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</si>
  <si>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</si>
  <si>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</si>
  <si>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</si>
  <si>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</si>
  <si>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</si>
  <si>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</si>
  <si>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</si>
  <si>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</si>
  <si>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1월</t>
  </si>
  <si>
    <t>2월</t>
  </si>
  <si>
    <t>2021년 통학버스비 정산</t>
    <phoneticPr fontId="1" type="noConversion"/>
  </si>
  <si>
    <t>(기준일 : 2022.2.15)</t>
    <phoneticPr fontId="1" type="noConversion"/>
  </si>
  <si>
    <t>구분</t>
    <phoneticPr fontId="1" type="noConversion"/>
  </si>
  <si>
    <t>수입</t>
    <phoneticPr fontId="1" type="noConversion"/>
  </si>
  <si>
    <t>지출</t>
    <phoneticPr fontId="1" type="noConversion"/>
  </si>
  <si>
    <t>잔액(징수)</t>
    <phoneticPr fontId="1" type="noConversion"/>
  </si>
  <si>
    <t>잔액(수납)</t>
    <phoneticPr fontId="1" type="noConversion"/>
  </si>
  <si>
    <t>기존인원</t>
    <phoneticPr fontId="1" type="noConversion"/>
  </si>
  <si>
    <t>추가인원</t>
    <phoneticPr fontId="1" type="noConversion"/>
  </si>
  <si>
    <t>징수결의금액</t>
    <phoneticPr fontId="1" type="noConversion"/>
  </si>
  <si>
    <t>수납액</t>
    <phoneticPr fontId="1" type="noConversion"/>
  </si>
  <si>
    <t>미납액</t>
    <phoneticPr fontId="1" type="noConversion"/>
  </si>
  <si>
    <t>전년도이월</t>
    <phoneticPr fontId="1" type="noConversion"/>
  </si>
  <si>
    <t>총수납액</t>
    <phoneticPr fontId="1" type="noConversion"/>
  </si>
  <si>
    <t>차량비</t>
    <phoneticPr fontId="1" type="noConversion"/>
  </si>
  <si>
    <t>운영비</t>
    <phoneticPr fontId="1" type="noConversion"/>
  </si>
  <si>
    <t>합계</t>
    <phoneticPr fontId="1" type="noConversion"/>
  </si>
  <si>
    <t>3월</t>
    <phoneticPr fontId="1" type="noConversion"/>
  </si>
  <si>
    <t>합계금액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</si>
</sst>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6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9" xfId="0" applyNumberFormat="1" applyBorder="1">
      <alignment vertical="center"/>
    </xf>
    <xf numFmtId="176" fontId="0" fillId="0" borderId="8" xfId="0" applyNumberFormat="1" applyBorder="1">
      <alignment vertical="center"/>
    </xf>
    <xf numFmtId="176" fontId="0" fillId="4" borderId="5" xfId="0" applyNumberFormat="1" applyFill="1" applyBorder="1">
      <alignment vertical="center"/>
    </xf>
    <xf numFmtId="176" fontId="0" fillId="0" borderId="3" xfId="0" applyNumberFormat="1" applyFill="1" applyBorder="1">
      <alignment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4" borderId="5" xfId="0" applyNumberFormat="1" applyFont="1" applyFill="1" applyBorder="1" applyAlignment="1">
      <alignment horizontal="center" vertical="center"/>
    </xf>
    <xf numFmtId="176" fontId="3" fillId="5" borderId="5" xfId="0" applyNumberFormat="1" applyFont="1" applyFill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5" borderId="5" xfId="0" applyNumberFormat="1" applyFill="1" applyBorder="1">
      <alignment vertical="center"/>
    </xf>
    <xf numFmtId="176" fontId="0" fillId="2" borderId="17" xfId="0" applyNumberFormat="1" applyFill="1" applyBorder="1">
      <alignment vertical="center"/>
    </xf>
    <xf numFmtId="176" fontId="0" fillId="3" borderId="17" xfId="0" applyNumberFormat="1" applyFill="1" applyBorder="1">
      <alignment vertical="center"/>
    </xf>
    <xf numFmtId="176" fontId="0" fillId="0" borderId="4" xfId="0" applyNumberFormat="1" applyFill="1" applyBorder="1">
      <alignment vertical="center"/>
    </xf>
    <xf numFmtId="176" fontId="0" fillId="6" borderId="8" xfId="0" applyNumberFormat="1" applyFill="1" applyBorder="1">
      <alignment vertical="center"/>
    </xf>
    <xf numFmtId="176" fontId="0" fillId="4" borderId="10" xfId="0" applyNumberFormat="1" applyFill="1" applyBorder="1">
      <alignment vertical="center"/>
    </xf>
    <xf numFmtId="176" fontId="0" fillId="5" borderId="10" xfId="0" applyNumberFormat="1" applyFill="1" applyBorder="1">
      <alignment vertical="center"/>
    </xf>
    <xf numFmtId="176" fontId="0" fillId="2" borderId="18" xfId="0" applyNumberFormat="1" applyFill="1" applyBorder="1">
      <alignment vertical="center"/>
    </xf>
    <xf numFmtId="176" fontId="0" fillId="3" borderId="18" xfId="0" applyNumberFormat="1" applyFill="1" applyBorder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workbookViewId="0">
      <selection activeCell="Q9" sqref="Q8:Q9"/>
    </sheetView>
  </sheetViews>
  <sheetFormatPr defaultRowHeight="16.5" x14ac:dyDescent="0.3"/>
  <cols>
    <col min="2" max="2" width="12.5" customWidth="1"/>
    <col min="3" max="3" width="11" customWidth="1"/>
    <col min="6" max="6" width="12.5" customWidth="1"/>
    <col min="7" max="7" width="11.5" customWidth="1"/>
    <col min="9" max="9" width="11.375" customWidth="1"/>
    <col min="10" max="11" width="10.25" customWidth="1"/>
  </cols>
  <sheetData>
    <row r="1" spans="1:13" ht="17.25" thickBot="1" x14ac:dyDescent="0.35">
      <c r="A1" s="1" t="s">
        <v>11</v>
      </c>
      <c r="B1" s="1"/>
      <c r="C1" s="1"/>
      <c r="D1" s="1"/>
      <c r="E1" s="1"/>
      <c r="F1" s="1"/>
      <c r="G1" s="1"/>
      <c r="H1" s="1"/>
      <c r="I1" s="1"/>
      <c r="J1" s="1"/>
      <c r="K1" s="1" t="s">
        <v>12</v>
      </c>
      <c r="L1" s="1"/>
      <c r="M1" s="1"/>
    </row>
    <row r="2" spans="1:13" x14ac:dyDescent="0.3">
      <c r="A2" s="10" t="s">
        <v>13</v>
      </c>
      <c r="B2" s="11" t="s">
        <v>14</v>
      </c>
      <c r="C2" s="12"/>
      <c r="D2" s="12"/>
      <c r="E2" s="12"/>
      <c r="F2" s="13"/>
      <c r="G2" s="14" t="s">
        <v>15</v>
      </c>
      <c r="H2" s="12"/>
      <c r="I2" s="13"/>
      <c r="J2" s="15" t="s">
        <v>16</v>
      </c>
      <c r="K2" s="15" t="s">
        <v>17</v>
      </c>
      <c r="L2" s="16" t="s">
        <v>18</v>
      </c>
      <c r="M2" s="16" t="s">
        <v>19</v>
      </c>
    </row>
    <row r="3" spans="1:13" x14ac:dyDescent="0.3">
      <c r="A3" s="10"/>
      <c r="B3" s="17" t="s">
        <v>20</v>
      </c>
      <c r="C3" s="18" t="s">
        <v>21</v>
      </c>
      <c r="D3" s="18" t="s">
        <v>22</v>
      </c>
      <c r="E3" s="18" t="s">
        <v>23</v>
      </c>
      <c r="F3" s="19" t="s">
        <v>24</v>
      </c>
      <c r="G3" s="17" t="s">
        <v>25</v>
      </c>
      <c r="H3" s="18" t="s">
        <v>26</v>
      </c>
      <c r="I3" s="20" t="s">
        <v>27</v>
      </c>
      <c r="J3" s="21"/>
      <c r="K3" s="21"/>
      <c r="L3" s="22"/>
      <c r="M3" s="22"/>
    </row>
    <row r="4" spans="1:13" x14ac:dyDescent="0.3">
      <c r="A4" s="23" t="s">
        <v>28</v>
      </c>
      <c r="B4" s="2">
        <v>19437000</v>
      </c>
      <c r="C4" s="2">
        <v>19437000</v>
      </c>
      <c r="D4" s="3"/>
      <c r="E4" s="3"/>
      <c r="F4" s="8">
        <f>C4+E4</f>
        <v>19437000</v>
      </c>
      <c r="G4" s="4">
        <v>18906800</v>
      </c>
      <c r="H4" s="3"/>
      <c r="I4" s="24">
        <f>G4+H4</f>
        <v>18906800</v>
      </c>
      <c r="J4" s="25">
        <f>B4-I4</f>
        <v>530200</v>
      </c>
      <c r="K4" s="26">
        <f>+F4-I4</f>
        <v>530200</v>
      </c>
      <c r="L4" s="5"/>
      <c r="M4" s="27"/>
    </row>
    <row r="5" spans="1:13" x14ac:dyDescent="0.3">
      <c r="A5" s="23" t="s">
        <v>0</v>
      </c>
      <c r="B5" s="2">
        <v>19399600</v>
      </c>
      <c r="C5" s="2">
        <v>19399600</v>
      </c>
      <c r="D5" s="3">
        <f t="shared" ref="D5:D15" si="0">B5-C5</f>
        <v>0</v>
      </c>
      <c r="E5" s="3"/>
      <c r="F5" s="8">
        <f t="shared" ref="F5:F15" si="1">C5+E5</f>
        <v>19399600</v>
      </c>
      <c r="G5" s="9">
        <v>20037600</v>
      </c>
      <c r="H5" s="3"/>
      <c r="I5" s="24">
        <f t="shared" ref="I5:I15" si="2">G5+H5</f>
        <v>20037600</v>
      </c>
      <c r="J5" s="25">
        <f t="shared" ref="J5:J15" si="3">B5-I5</f>
        <v>-638000</v>
      </c>
      <c r="K5" s="26">
        <f t="shared" ref="K5:K15" si="4">+F5-I5</f>
        <v>-638000</v>
      </c>
      <c r="L5" s="5"/>
      <c r="M5" s="27"/>
    </row>
    <row r="6" spans="1:13" x14ac:dyDescent="0.3">
      <c r="A6" s="23" t="s">
        <v>1</v>
      </c>
      <c r="B6" s="2">
        <v>16847300</v>
      </c>
      <c r="C6" s="2">
        <v>16847300</v>
      </c>
      <c r="D6" s="3">
        <f t="shared" si="0"/>
        <v>0</v>
      </c>
      <c r="E6" s="3"/>
      <c r="F6" s="8">
        <f t="shared" si="1"/>
        <v>16847300</v>
      </c>
      <c r="G6" s="9">
        <v>16739500</v>
      </c>
      <c r="H6" s="3"/>
      <c r="I6" s="24">
        <f t="shared" si="2"/>
        <v>16739500</v>
      </c>
      <c r="J6" s="25">
        <f t="shared" si="3"/>
        <v>107800</v>
      </c>
      <c r="K6" s="26">
        <f t="shared" si="4"/>
        <v>107800</v>
      </c>
      <c r="L6" s="5"/>
      <c r="M6" s="27"/>
    </row>
    <row r="7" spans="1:13" x14ac:dyDescent="0.3">
      <c r="A7" s="23" t="s">
        <v>2</v>
      </c>
      <c r="B7" s="2">
        <v>19822000</v>
      </c>
      <c r="C7" s="2">
        <f>19822000</f>
        <v>19822000</v>
      </c>
      <c r="D7" s="3">
        <f>B7-C7</f>
        <v>0</v>
      </c>
      <c r="E7" s="3"/>
      <c r="F7" s="8">
        <f t="shared" si="1"/>
        <v>19822000</v>
      </c>
      <c r="G7" s="9">
        <v>19822000</v>
      </c>
      <c r="H7" s="3"/>
      <c r="I7" s="24">
        <f t="shared" si="2"/>
        <v>19822000</v>
      </c>
      <c r="J7" s="25">
        <f t="shared" si="3"/>
        <v>0</v>
      </c>
      <c r="K7" s="26">
        <f t="shared" si="4"/>
        <v>0</v>
      </c>
      <c r="L7" s="5"/>
      <c r="M7" s="27"/>
    </row>
    <row r="8" spans="1:13" x14ac:dyDescent="0.3">
      <c r="A8" s="23" t="s">
        <v>3</v>
      </c>
      <c r="B8" s="2">
        <v>10812000</v>
      </c>
      <c r="C8" s="2">
        <f>10812000</f>
        <v>10812000</v>
      </c>
      <c r="D8" s="3">
        <f t="shared" si="0"/>
        <v>0</v>
      </c>
      <c r="E8" s="3"/>
      <c r="F8" s="8">
        <f t="shared" si="1"/>
        <v>10812000</v>
      </c>
      <c r="G8" s="9">
        <v>10812000</v>
      </c>
      <c r="H8" s="3"/>
      <c r="I8" s="24">
        <f t="shared" si="2"/>
        <v>10812000</v>
      </c>
      <c r="J8" s="25">
        <f t="shared" si="3"/>
        <v>0</v>
      </c>
      <c r="K8" s="26">
        <f t="shared" si="4"/>
        <v>0</v>
      </c>
      <c r="L8" s="5"/>
      <c r="M8" s="27"/>
    </row>
    <row r="9" spans="1:13" x14ac:dyDescent="0.3">
      <c r="A9" s="23" t="s">
        <v>4</v>
      </c>
      <c r="B9" s="2">
        <v>9668450</v>
      </c>
      <c r="C9" s="2">
        <v>9668450</v>
      </c>
      <c r="D9" s="3">
        <f t="shared" si="0"/>
        <v>0</v>
      </c>
      <c r="E9" s="3"/>
      <c r="F9" s="8">
        <f t="shared" si="1"/>
        <v>9668450</v>
      </c>
      <c r="G9" s="9">
        <v>9668450</v>
      </c>
      <c r="H9" s="3"/>
      <c r="I9" s="24">
        <f t="shared" si="2"/>
        <v>9668450</v>
      </c>
      <c r="J9" s="25">
        <f t="shared" si="3"/>
        <v>0</v>
      </c>
      <c r="K9" s="26">
        <f t="shared" si="4"/>
        <v>0</v>
      </c>
      <c r="L9" s="5"/>
      <c r="M9" s="27"/>
    </row>
    <row r="10" spans="1:13" x14ac:dyDescent="0.3">
      <c r="A10" s="23" t="s">
        <v>5</v>
      </c>
      <c r="B10" s="2">
        <v>16869500</v>
      </c>
      <c r="C10" s="2">
        <v>16869500</v>
      </c>
      <c r="D10" s="3">
        <f t="shared" si="0"/>
        <v>0</v>
      </c>
      <c r="E10" s="3"/>
      <c r="F10" s="8">
        <f t="shared" si="1"/>
        <v>16869500</v>
      </c>
      <c r="G10" s="9">
        <v>16869500</v>
      </c>
      <c r="H10" s="3"/>
      <c r="I10" s="24">
        <f t="shared" si="2"/>
        <v>16869500</v>
      </c>
      <c r="J10" s="25">
        <f t="shared" si="3"/>
        <v>0</v>
      </c>
      <c r="K10" s="26">
        <f t="shared" si="4"/>
        <v>0</v>
      </c>
      <c r="L10" s="5"/>
      <c r="M10" s="3"/>
    </row>
    <row r="11" spans="1:13" x14ac:dyDescent="0.3">
      <c r="A11" s="23" t="s">
        <v>6</v>
      </c>
      <c r="B11" s="2">
        <v>16910000</v>
      </c>
      <c r="C11" s="2">
        <v>16910000</v>
      </c>
      <c r="D11" s="3">
        <f t="shared" si="0"/>
        <v>0</v>
      </c>
      <c r="E11" s="3"/>
      <c r="F11" s="8">
        <f t="shared" si="1"/>
        <v>16910000</v>
      </c>
      <c r="G11" s="9">
        <v>16910000</v>
      </c>
      <c r="H11" s="3"/>
      <c r="I11" s="24">
        <f t="shared" si="2"/>
        <v>16910000</v>
      </c>
      <c r="J11" s="25">
        <f t="shared" si="3"/>
        <v>0</v>
      </c>
      <c r="K11" s="26">
        <f t="shared" si="4"/>
        <v>0</v>
      </c>
      <c r="L11" s="5"/>
      <c r="M11" s="3"/>
    </row>
    <row r="12" spans="1:13" x14ac:dyDescent="0.3">
      <c r="A12" s="23" t="s">
        <v>7</v>
      </c>
      <c r="B12" s="2">
        <v>17996000</v>
      </c>
      <c r="C12" s="2">
        <f>17996000</f>
        <v>17996000</v>
      </c>
      <c r="D12" s="3">
        <f t="shared" si="0"/>
        <v>0</v>
      </c>
      <c r="E12" s="3"/>
      <c r="F12" s="8">
        <f t="shared" si="1"/>
        <v>17996000</v>
      </c>
      <c r="G12" s="9">
        <v>17996000</v>
      </c>
      <c r="H12" s="3"/>
      <c r="I12" s="24">
        <f t="shared" si="2"/>
        <v>17996000</v>
      </c>
      <c r="J12" s="25">
        <f t="shared" si="3"/>
        <v>0</v>
      </c>
      <c r="K12" s="26">
        <f t="shared" si="4"/>
        <v>0</v>
      </c>
      <c r="L12" s="5"/>
      <c r="M12" s="3"/>
    </row>
    <row r="13" spans="1:13" x14ac:dyDescent="0.3">
      <c r="A13" s="23" t="s">
        <v>8</v>
      </c>
      <c r="B13" s="2">
        <v>18801300</v>
      </c>
      <c r="C13" s="2">
        <v>18801300</v>
      </c>
      <c r="D13" s="3">
        <f t="shared" si="0"/>
        <v>0</v>
      </c>
      <c r="E13" s="3"/>
      <c r="F13" s="8">
        <f t="shared" si="1"/>
        <v>18801300</v>
      </c>
      <c r="G13" s="4">
        <v>18801300</v>
      </c>
      <c r="H13" s="3"/>
      <c r="I13" s="24">
        <f t="shared" si="2"/>
        <v>18801300</v>
      </c>
      <c r="J13" s="25">
        <f t="shared" si="3"/>
        <v>0</v>
      </c>
      <c r="K13" s="26">
        <f t="shared" si="4"/>
        <v>0</v>
      </c>
      <c r="L13" s="5"/>
      <c r="M13" s="3"/>
    </row>
    <row r="14" spans="1:13" x14ac:dyDescent="0.3">
      <c r="A14" s="23" t="s">
        <v>9</v>
      </c>
      <c r="B14" s="2"/>
      <c r="C14" s="2"/>
      <c r="D14" s="3">
        <f t="shared" si="0"/>
        <v>0</v>
      </c>
      <c r="E14" s="3"/>
      <c r="F14" s="8">
        <f t="shared" si="1"/>
        <v>0</v>
      </c>
      <c r="G14" s="4"/>
      <c r="H14" s="3"/>
      <c r="I14" s="24">
        <f t="shared" si="2"/>
        <v>0</v>
      </c>
      <c r="J14" s="25">
        <f t="shared" si="3"/>
        <v>0</v>
      </c>
      <c r="K14" s="26">
        <f t="shared" si="4"/>
        <v>0</v>
      </c>
      <c r="L14" s="5"/>
      <c r="M14" s="3"/>
    </row>
    <row r="15" spans="1:13" x14ac:dyDescent="0.3">
      <c r="A15" s="23" t="s">
        <v>10</v>
      </c>
      <c r="B15" s="2">
        <v>3506000</v>
      </c>
      <c r="C15" s="2">
        <f>3506000-153600</f>
        <v>3352400</v>
      </c>
      <c r="D15" s="3">
        <f t="shared" si="0"/>
        <v>153600</v>
      </c>
      <c r="E15" s="3"/>
      <c r="F15" s="8">
        <f t="shared" si="1"/>
        <v>3352400</v>
      </c>
      <c r="G15" s="4">
        <v>3506000</v>
      </c>
      <c r="H15" s="3"/>
      <c r="I15" s="24">
        <f t="shared" si="2"/>
        <v>3506000</v>
      </c>
      <c r="J15" s="25">
        <f t="shared" si="3"/>
        <v>0</v>
      </c>
      <c r="K15" s="26">
        <f t="shared" si="4"/>
        <v>-153600</v>
      </c>
      <c r="L15" s="5"/>
      <c r="M15" s="3"/>
    </row>
    <row r="16" spans="1:13" ht="17.25" thickBot="1" x14ac:dyDescent="0.35">
      <c r="A16" s="23" t="s">
        <v>29</v>
      </c>
      <c r="B16" s="28">
        <f>SUM(B4:B15)</f>
        <v>170069150</v>
      </c>
      <c r="C16" s="6">
        <f t="shared" ref="C16:K16" si="5">SUM(C4:C15)</f>
        <v>169915550</v>
      </c>
      <c r="D16" s="6">
        <f t="shared" si="5"/>
        <v>153600</v>
      </c>
      <c r="E16" s="6">
        <f t="shared" si="5"/>
        <v>0</v>
      </c>
      <c r="F16" s="29">
        <f t="shared" si="5"/>
        <v>169915550</v>
      </c>
      <c r="G16" s="7">
        <f t="shared" si="5"/>
        <v>170069150</v>
      </c>
      <c r="H16" s="6">
        <f t="shared" si="5"/>
        <v>0</v>
      </c>
      <c r="I16" s="30">
        <f t="shared" si="5"/>
        <v>170069150</v>
      </c>
      <c r="J16" s="31">
        <f t="shared" si="5"/>
        <v>0</v>
      </c>
      <c r="K16" s="32">
        <f t="shared" si="5"/>
        <v>-153600</v>
      </c>
      <c r="L16" s="5"/>
      <c r="M16" s="3"/>
    </row>
  </sheetData>
  <mergeCells count="7">
    <mergeCell ref="L2:L3"/>
    <mergeCell ref="M2:M3"/>
    <mergeCell ref="B2:F2"/>
    <mergeCell ref="G2:I2"/>
    <mergeCell ref="A2:A3"/>
    <mergeCell ref="J2:J3"/>
    <mergeCell ref="K2:K3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계장님</dc:creator>
  <cp:lastModifiedBy>계장님</cp:lastModifiedBy>
  <dcterms:created xsi:type="dcterms:W3CDTF">2021-03-05T06:24:33Z</dcterms:created>
  <dcterms:modified xsi:type="dcterms:W3CDTF">2022-02-15T08:48:18Z</dcterms:modified>
</cp:coreProperties>
</file>