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수익자부담교육비\2021학년도\중\홈페이지게시용\"/>
    </mc:Choice>
  </mc:AlternateContent>
  <bookViews>
    <workbookView xWindow="0" yWindow="0" windowWidth="19200" windowHeight="10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G16" i="1"/>
  <c r="L10" i="1"/>
  <c r="L11" i="1"/>
  <c r="M11" i="1" s="1"/>
  <c r="L12" i="1"/>
  <c r="M12" i="1" s="1"/>
  <c r="L13" i="1"/>
  <c r="M13" i="1" s="1"/>
  <c r="L14" i="1"/>
  <c r="M14" i="1" s="1"/>
  <c r="L15" i="1"/>
  <c r="M15" i="1" s="1"/>
  <c r="D5" i="1"/>
  <c r="D6" i="1"/>
  <c r="D7" i="1"/>
  <c r="D8" i="1"/>
  <c r="D9" i="1"/>
  <c r="D10" i="1"/>
  <c r="D11" i="1"/>
  <c r="D12" i="1"/>
  <c r="D13" i="1"/>
  <c r="D4" i="1"/>
  <c r="M10" i="1" l="1"/>
  <c r="J9" i="1"/>
  <c r="L9" i="1" s="1"/>
  <c r="M9" i="1" s="1"/>
  <c r="J8" i="1"/>
  <c r="L8" i="1" s="1"/>
  <c r="M8" i="1" s="1"/>
  <c r="J7" i="1"/>
  <c r="L7" i="1" s="1"/>
  <c r="M7" i="1" s="1"/>
  <c r="J6" i="1"/>
  <c r="L6" i="1" s="1"/>
  <c r="M6" i="1" s="1"/>
  <c r="J5" i="1"/>
  <c r="L5" i="1" s="1"/>
  <c r="M5" i="1" s="1"/>
  <c r="J4" i="1"/>
  <c r="L4" i="1" s="1"/>
  <c r="M4" i="1" s="1"/>
  <c r="L16" i="1" l="1"/>
  <c r="M16" i="1"/>
  <c r="J16" i="1"/>
  <c r="O16" i="1" l="1"/>
  <c r="E16" i="1"/>
  <c r="D16" i="1"/>
  <c r="C16" i="1"/>
  <c r="B16" i="1"/>
  <c r="F15" i="1"/>
  <c r="N15" i="1" s="1"/>
  <c r="F14" i="1"/>
  <c r="N14" i="1" s="1"/>
  <c r="F13" i="1"/>
  <c r="N13" i="1" s="1"/>
  <c r="F12" i="1"/>
  <c r="N12" i="1" s="1"/>
  <c r="F11" i="1"/>
  <c r="N11" i="1" s="1"/>
  <c r="F10" i="1"/>
  <c r="N10" i="1" s="1"/>
  <c r="F9" i="1"/>
  <c r="N9" i="1" s="1"/>
  <c r="F8" i="1"/>
  <c r="N8" i="1" s="1"/>
  <c r="F7" i="1"/>
  <c r="N7" i="1" s="1"/>
  <c r="F6" i="1"/>
  <c r="N6" i="1" s="1"/>
  <c r="F5" i="1"/>
  <c r="N5" i="1" s="1"/>
  <c r="K16" i="1"/>
  <c r="F4" i="1"/>
  <c r="N4" i="1" s="1"/>
  <c r="F16" i="1" l="1"/>
  <c r="N16" i="1" l="1"/>
</calcChain>
</file>

<file path=xl/sharedStrings.xml><?xml version="1.0" encoding="utf-8"?>
<sst xmlns="http://schemas.openxmlformats.org/spreadsheetml/2006/main" count="32" uniqueCount="32">
  <si>
    <t>구분</t>
    <phoneticPr fontId="2" type="noConversion"/>
  </si>
  <si>
    <t>수입</t>
    <phoneticPr fontId="2" type="noConversion"/>
  </si>
  <si>
    <t>지출</t>
    <phoneticPr fontId="2" type="noConversion"/>
  </si>
  <si>
    <t>잔액(징수)</t>
    <phoneticPr fontId="2" type="noConversion"/>
  </si>
  <si>
    <t>잔액(수납)</t>
    <phoneticPr fontId="2" type="noConversion"/>
  </si>
  <si>
    <t>비고</t>
    <phoneticPr fontId="2" type="noConversion"/>
  </si>
  <si>
    <t>징수결의액</t>
    <phoneticPr fontId="2" type="noConversion"/>
  </si>
  <si>
    <t>수납액</t>
    <phoneticPr fontId="2" type="noConversion"/>
  </si>
  <si>
    <t>미납액</t>
    <phoneticPr fontId="2" type="noConversion"/>
  </si>
  <si>
    <t>전년도이월</t>
    <phoneticPr fontId="2" type="noConversion"/>
  </si>
  <si>
    <t>총수납액</t>
    <phoneticPr fontId="2" type="noConversion"/>
  </si>
  <si>
    <t>강사료</t>
    <phoneticPr fontId="2" type="noConversion"/>
  </si>
  <si>
    <t>통학버스</t>
    <phoneticPr fontId="2" type="noConversion"/>
  </si>
  <si>
    <t>합계</t>
    <phoneticPr fontId="2" type="noConversion"/>
  </si>
  <si>
    <t>합계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</si>
  <si>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</si>
  <si>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</si>
  <si>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</si>
  <si>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</si>
  <si>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</si>
  <si>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</si>
  <si>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</si>
  <si>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</si>
  <si>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</si>
  <si>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</si>
  <si>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1월</t>
    <phoneticPr fontId="2" type="noConversion"/>
  </si>
  <si>
    <t>2월(반납)</t>
    <phoneticPr fontId="2" type="noConversion"/>
  </si>
  <si>
    <t>시설이용료</t>
    <phoneticPr fontId="2" type="noConversion"/>
  </si>
  <si>
    <t>2021학년도 스포츠활동운영비 정산</t>
    <phoneticPr fontId="2" type="noConversion"/>
  </si>
  <si>
    <t>산재</t>
    <phoneticPr fontId="2" type="noConversion"/>
  </si>
  <si>
    <t>고용</t>
    <phoneticPr fontId="2" type="noConversion"/>
  </si>
  <si>
    <t>(기준일 :2022.02.28)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</si>
</sst>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2" borderId="1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3" fontId="1" fillId="0" borderId="1" xfId="0" applyNumberFormat="1" applyFont="1" applyFill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E26" sqref="E26"/>
    </sheetView>
  </sheetViews>
  <sheetFormatPr defaultRowHeight="16.5" x14ac:dyDescent="0.3"/>
  <cols>
    <col min="2" max="2" width="12.125" customWidth="1"/>
    <col min="3" max="3" width="13" customWidth="1"/>
    <col min="4" max="4" width="10.5" customWidth="1"/>
    <col min="5" max="5" width="10.625" customWidth="1"/>
    <col min="6" max="6" width="11.875" customWidth="1"/>
    <col min="7" max="9" width="10.875" customWidth="1"/>
    <col min="10" max="10" width="10.125" customWidth="1"/>
    <col min="11" max="11" width="10.25" customWidth="1"/>
    <col min="12" max="12" width="10.875" customWidth="1"/>
    <col min="13" max="13" width="11.125" customWidth="1"/>
    <col min="14" max="14" width="11.75" customWidth="1"/>
  </cols>
  <sheetData>
    <row r="1" spans="1:15" x14ac:dyDescent="0.3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31</v>
      </c>
      <c r="O1" s="1"/>
    </row>
    <row r="2" spans="1:15" x14ac:dyDescent="0.3">
      <c r="A2" s="8" t="s">
        <v>0</v>
      </c>
      <c r="B2" s="8" t="s">
        <v>1</v>
      </c>
      <c r="C2" s="8"/>
      <c r="D2" s="8"/>
      <c r="E2" s="8"/>
      <c r="F2" s="8"/>
      <c r="G2" s="8" t="s">
        <v>2</v>
      </c>
      <c r="H2" s="8"/>
      <c r="I2" s="8"/>
      <c r="J2" s="8"/>
      <c r="K2" s="8"/>
      <c r="L2" s="8"/>
      <c r="M2" s="2" t="s">
        <v>3</v>
      </c>
      <c r="N2" s="2" t="s">
        <v>4</v>
      </c>
      <c r="O2" s="2" t="s">
        <v>5</v>
      </c>
    </row>
    <row r="3" spans="1:15" x14ac:dyDescent="0.3">
      <c r="A3" s="8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7" t="s">
        <v>30</v>
      </c>
      <c r="I3" s="7" t="s">
        <v>29</v>
      </c>
      <c r="J3" s="2" t="s">
        <v>27</v>
      </c>
      <c r="K3" s="2" t="s">
        <v>12</v>
      </c>
      <c r="L3" s="2" t="s">
        <v>13</v>
      </c>
      <c r="M3" s="2" t="s">
        <v>14</v>
      </c>
      <c r="N3" s="2"/>
      <c r="O3" s="2"/>
    </row>
    <row r="4" spans="1:15" x14ac:dyDescent="0.3">
      <c r="A4" s="3" t="s">
        <v>15</v>
      </c>
      <c r="B4" s="4">
        <v>8251400</v>
      </c>
      <c r="C4" s="4">
        <v>8251400</v>
      </c>
      <c r="D4" s="5">
        <f>B4-C4</f>
        <v>0</v>
      </c>
      <c r="E4" s="5"/>
      <c r="F4" s="5">
        <f>C4-D4+E4</f>
        <v>8251400</v>
      </c>
      <c r="G4" s="5">
        <v>4190000</v>
      </c>
      <c r="H4" s="5"/>
      <c r="I4" s="5">
        <v>19450</v>
      </c>
      <c r="J4" s="5">
        <f>150000+475000+423500+576000</f>
        <v>1624500</v>
      </c>
      <c r="K4" s="5">
        <v>2380000</v>
      </c>
      <c r="L4" s="5">
        <f>SUM(G4:K4)</f>
        <v>8213950</v>
      </c>
      <c r="M4" s="5">
        <f>B4-L4</f>
        <v>37450</v>
      </c>
      <c r="N4" s="5">
        <f>F4-L4</f>
        <v>37450</v>
      </c>
      <c r="O4" s="5"/>
    </row>
    <row r="5" spans="1:15" x14ac:dyDescent="0.3">
      <c r="A5" s="3" t="s">
        <v>16</v>
      </c>
      <c r="B5" s="4">
        <v>3425120</v>
      </c>
      <c r="C5" s="4">
        <v>3425120</v>
      </c>
      <c r="D5" s="5">
        <f t="shared" ref="D5:D13" si="0">B5-C5</f>
        <v>0</v>
      </c>
      <c r="E5" s="5"/>
      <c r="F5" s="5">
        <f t="shared" ref="F5:F15" si="1">C5-D5+E5</f>
        <v>3425120</v>
      </c>
      <c r="G5" s="5">
        <v>1790000</v>
      </c>
      <c r="H5" s="5"/>
      <c r="I5" s="5">
        <v>19450</v>
      </c>
      <c r="J5" s="5">
        <f>75000+220500+165000+150000</f>
        <v>610500</v>
      </c>
      <c r="K5" s="5">
        <v>1020000</v>
      </c>
      <c r="L5" s="5">
        <f t="shared" ref="L5:L15" si="2">SUM(G5:K5)</f>
        <v>3439950</v>
      </c>
      <c r="M5" s="5">
        <f t="shared" ref="M5:M15" si="3">B5-L5</f>
        <v>-14830</v>
      </c>
      <c r="N5" s="5">
        <f t="shared" ref="N5:N15" si="4">F5-L5</f>
        <v>-14830</v>
      </c>
      <c r="O5" s="5"/>
    </row>
    <row r="6" spans="1:15" x14ac:dyDescent="0.3">
      <c r="A6" s="3" t="s">
        <v>17</v>
      </c>
      <c r="B6" s="4">
        <v>3654550</v>
      </c>
      <c r="C6" s="4">
        <v>3654550</v>
      </c>
      <c r="D6" s="5">
        <f t="shared" si="0"/>
        <v>0</v>
      </c>
      <c r="E6" s="5"/>
      <c r="F6" s="5">
        <f t="shared" si="1"/>
        <v>3654550</v>
      </c>
      <c r="G6" s="5">
        <v>1930000</v>
      </c>
      <c r="H6" s="5"/>
      <c r="I6" s="5">
        <v>19450</v>
      </c>
      <c r="J6" s="5">
        <f>288000+50000+200000+165000</f>
        <v>703000</v>
      </c>
      <c r="K6" s="5">
        <v>1020000</v>
      </c>
      <c r="L6" s="5">
        <f t="shared" si="2"/>
        <v>3672450</v>
      </c>
      <c r="M6" s="5">
        <f t="shared" si="3"/>
        <v>-17900</v>
      </c>
      <c r="N6" s="5">
        <f t="shared" si="4"/>
        <v>-17900</v>
      </c>
      <c r="O6" s="5"/>
    </row>
    <row r="7" spans="1:15" x14ac:dyDescent="0.3">
      <c r="A7" s="3" t="s">
        <v>18</v>
      </c>
      <c r="B7" s="4">
        <v>6858790</v>
      </c>
      <c r="C7" s="4">
        <v>6858790</v>
      </c>
      <c r="D7" s="5">
        <f t="shared" si="0"/>
        <v>0</v>
      </c>
      <c r="E7" s="5"/>
      <c r="F7" s="5">
        <f t="shared" si="1"/>
        <v>6858790</v>
      </c>
      <c r="G7" s="5">
        <v>3510000</v>
      </c>
      <c r="H7" s="5"/>
      <c r="I7" s="5">
        <v>19450</v>
      </c>
      <c r="J7" s="5">
        <f>125000+508500+385000+350000</f>
        <v>1368500</v>
      </c>
      <c r="K7" s="5">
        <v>2040000</v>
      </c>
      <c r="L7" s="5">
        <f t="shared" si="2"/>
        <v>6937950</v>
      </c>
      <c r="M7" s="5">
        <f t="shared" si="3"/>
        <v>-79160</v>
      </c>
      <c r="N7" s="5">
        <f t="shared" si="4"/>
        <v>-79160</v>
      </c>
      <c r="O7" s="5"/>
    </row>
    <row r="8" spans="1:15" x14ac:dyDescent="0.3">
      <c r="A8" s="3" t="s">
        <v>19</v>
      </c>
      <c r="B8" s="4">
        <v>1924090</v>
      </c>
      <c r="C8" s="4">
        <v>1924090</v>
      </c>
      <c r="D8" s="5">
        <f t="shared" si="0"/>
        <v>0</v>
      </c>
      <c r="E8" s="5"/>
      <c r="F8" s="5">
        <f t="shared" si="1"/>
        <v>1924090</v>
      </c>
      <c r="G8" s="5">
        <v>1110000</v>
      </c>
      <c r="H8" s="5"/>
      <c r="I8" s="5">
        <v>19450</v>
      </c>
      <c r="J8" s="5">
        <f>100000+144000+110000</f>
        <v>354000</v>
      </c>
      <c r="K8" s="5">
        <v>340000</v>
      </c>
      <c r="L8" s="5">
        <f t="shared" si="2"/>
        <v>1823450</v>
      </c>
      <c r="M8" s="5">
        <f t="shared" si="3"/>
        <v>100640</v>
      </c>
      <c r="N8" s="5">
        <f t="shared" si="4"/>
        <v>100640</v>
      </c>
      <c r="O8" s="5"/>
    </row>
    <row r="9" spans="1:15" x14ac:dyDescent="0.3">
      <c r="A9" s="3" t="s">
        <v>20</v>
      </c>
      <c r="B9" s="4">
        <v>4348440</v>
      </c>
      <c r="C9" s="4">
        <v>4348440</v>
      </c>
      <c r="D9" s="5">
        <f t="shared" si="0"/>
        <v>0</v>
      </c>
      <c r="E9" s="5"/>
      <c r="F9" s="5">
        <f t="shared" si="1"/>
        <v>4348440</v>
      </c>
      <c r="G9" s="5">
        <v>2570000</v>
      </c>
      <c r="H9" s="5"/>
      <c r="I9" s="5">
        <v>-34350</v>
      </c>
      <c r="J9" s="5">
        <f>250000+355500+165000</f>
        <v>770500</v>
      </c>
      <c r="K9" s="5">
        <v>1020000</v>
      </c>
      <c r="L9" s="5">
        <f t="shared" si="2"/>
        <v>4326150</v>
      </c>
      <c r="M9" s="5">
        <f t="shared" si="3"/>
        <v>22290</v>
      </c>
      <c r="N9" s="5">
        <f t="shared" si="4"/>
        <v>22290</v>
      </c>
      <c r="O9" s="5"/>
    </row>
    <row r="10" spans="1:15" x14ac:dyDescent="0.3">
      <c r="A10" s="3" t="s">
        <v>21</v>
      </c>
      <c r="B10" s="4">
        <v>7407810</v>
      </c>
      <c r="C10" s="4">
        <v>7407810</v>
      </c>
      <c r="D10" s="5">
        <f t="shared" si="0"/>
        <v>0</v>
      </c>
      <c r="E10" s="5"/>
      <c r="F10" s="5">
        <f t="shared" si="1"/>
        <v>7407810</v>
      </c>
      <c r="G10" s="5">
        <v>4010000</v>
      </c>
      <c r="H10" s="5">
        <v>24940</v>
      </c>
      <c r="I10" s="5">
        <v>28850</v>
      </c>
      <c r="J10" s="5">
        <v>1167000</v>
      </c>
      <c r="K10" s="5">
        <v>2210000</v>
      </c>
      <c r="L10" s="5">
        <f t="shared" si="2"/>
        <v>7440790</v>
      </c>
      <c r="M10" s="5">
        <f t="shared" si="3"/>
        <v>-32980</v>
      </c>
      <c r="N10" s="5">
        <f t="shared" si="4"/>
        <v>-32980</v>
      </c>
      <c r="O10" s="5"/>
    </row>
    <row r="11" spans="1:15" x14ac:dyDescent="0.3">
      <c r="A11" s="3" t="s">
        <v>22</v>
      </c>
      <c r="B11" s="4">
        <v>7499000</v>
      </c>
      <c r="C11" s="4">
        <v>7499000</v>
      </c>
      <c r="D11" s="5">
        <f t="shared" si="0"/>
        <v>0</v>
      </c>
      <c r="E11" s="5"/>
      <c r="F11" s="5">
        <f t="shared" si="1"/>
        <v>7499000</v>
      </c>
      <c r="G11" s="5">
        <v>3760000</v>
      </c>
      <c r="H11" s="5">
        <v>16820</v>
      </c>
      <c r="I11" s="5">
        <v>19450</v>
      </c>
      <c r="J11" s="5">
        <v>1129000</v>
      </c>
      <c r="K11" s="5">
        <v>2380000</v>
      </c>
      <c r="L11" s="5">
        <f t="shared" si="2"/>
        <v>7305270</v>
      </c>
      <c r="M11" s="5">
        <f t="shared" si="3"/>
        <v>193730</v>
      </c>
      <c r="N11" s="5">
        <f t="shared" si="4"/>
        <v>193730</v>
      </c>
      <c r="O11" s="5"/>
    </row>
    <row r="12" spans="1:15" x14ac:dyDescent="0.3">
      <c r="A12" s="3" t="s">
        <v>23</v>
      </c>
      <c r="B12" s="4">
        <v>6623940</v>
      </c>
      <c r="C12" s="4">
        <v>6623940</v>
      </c>
      <c r="D12" s="5">
        <f t="shared" si="0"/>
        <v>0</v>
      </c>
      <c r="E12" s="5"/>
      <c r="F12" s="5">
        <f t="shared" si="1"/>
        <v>6623940</v>
      </c>
      <c r="G12" s="5">
        <v>4280000</v>
      </c>
      <c r="H12" s="5">
        <v>16820</v>
      </c>
      <c r="I12" s="5">
        <v>19450</v>
      </c>
      <c r="J12" s="5">
        <v>892000</v>
      </c>
      <c r="K12" s="5">
        <v>1700000</v>
      </c>
      <c r="L12" s="5">
        <f t="shared" si="2"/>
        <v>6908270</v>
      </c>
      <c r="M12" s="5">
        <f t="shared" si="3"/>
        <v>-284330</v>
      </c>
      <c r="N12" s="5">
        <f t="shared" si="4"/>
        <v>-284330</v>
      </c>
      <c r="O12" s="5"/>
    </row>
    <row r="13" spans="1:15" x14ac:dyDescent="0.3">
      <c r="A13" s="3" t="s">
        <v>24</v>
      </c>
      <c r="B13" s="4">
        <v>5921360</v>
      </c>
      <c r="C13" s="4">
        <v>5921360</v>
      </c>
      <c r="D13" s="5">
        <f t="shared" si="0"/>
        <v>0</v>
      </c>
      <c r="E13" s="5"/>
      <c r="F13" s="5">
        <f t="shared" si="1"/>
        <v>5921360</v>
      </c>
      <c r="G13" s="5">
        <v>3290000</v>
      </c>
      <c r="H13" s="5">
        <v>16820</v>
      </c>
      <c r="I13" s="5">
        <v>19450</v>
      </c>
      <c r="J13" s="5">
        <v>820000</v>
      </c>
      <c r="K13" s="5">
        <v>1700000</v>
      </c>
      <c r="L13" s="5">
        <f t="shared" si="2"/>
        <v>5846270</v>
      </c>
      <c r="M13" s="5">
        <f t="shared" si="3"/>
        <v>75090</v>
      </c>
      <c r="N13" s="5">
        <f t="shared" si="4"/>
        <v>75090</v>
      </c>
      <c r="O13" s="5"/>
    </row>
    <row r="14" spans="1:15" x14ac:dyDescent="0.3">
      <c r="A14" s="3" t="s">
        <v>25</v>
      </c>
      <c r="B14" s="5"/>
      <c r="C14" s="5"/>
      <c r="D14" s="5"/>
      <c r="E14" s="5"/>
      <c r="F14" s="5">
        <f t="shared" si="1"/>
        <v>0</v>
      </c>
      <c r="G14" s="5"/>
      <c r="H14" s="5">
        <v>5440</v>
      </c>
      <c r="I14" s="5">
        <v>7770</v>
      </c>
      <c r="J14" s="5"/>
      <c r="K14" s="5"/>
      <c r="L14" s="5">
        <f t="shared" si="2"/>
        <v>13210</v>
      </c>
      <c r="M14" s="5">
        <f t="shared" si="3"/>
        <v>-13210</v>
      </c>
      <c r="N14" s="5">
        <f t="shared" si="4"/>
        <v>-13210</v>
      </c>
      <c r="O14" s="5"/>
    </row>
    <row r="15" spans="1:15" x14ac:dyDescent="0.3">
      <c r="A15" s="3" t="s">
        <v>26</v>
      </c>
      <c r="B15" s="5"/>
      <c r="C15" s="5"/>
      <c r="D15" s="5"/>
      <c r="E15" s="5"/>
      <c r="F15" s="5">
        <f t="shared" si="1"/>
        <v>0</v>
      </c>
      <c r="G15" s="5"/>
      <c r="H15" s="5"/>
      <c r="I15" s="5"/>
      <c r="J15" s="5"/>
      <c r="K15" s="5"/>
      <c r="L15" s="5">
        <f t="shared" si="2"/>
        <v>0</v>
      </c>
      <c r="M15" s="5">
        <f t="shared" si="3"/>
        <v>0</v>
      </c>
      <c r="N15" s="5">
        <f t="shared" si="4"/>
        <v>0</v>
      </c>
      <c r="O15" s="5"/>
    </row>
    <row r="16" spans="1:15" x14ac:dyDescent="0.3">
      <c r="A16" s="3"/>
      <c r="B16" s="5">
        <f t="shared" ref="B16:O16" si="5">SUM(B4:B15)</f>
        <v>55914500</v>
      </c>
      <c r="C16" s="5">
        <f t="shared" si="5"/>
        <v>55914500</v>
      </c>
      <c r="D16" s="5">
        <f t="shared" si="5"/>
        <v>0</v>
      </c>
      <c r="E16" s="5">
        <f t="shared" si="5"/>
        <v>0</v>
      </c>
      <c r="F16" s="5">
        <f t="shared" si="5"/>
        <v>55914500</v>
      </c>
      <c r="G16" s="5">
        <f t="shared" ref="G16:N16" si="6">SUM(G4:G15)</f>
        <v>30440000</v>
      </c>
      <c r="H16" s="5">
        <f t="shared" si="6"/>
        <v>80840</v>
      </c>
      <c r="I16" s="5">
        <f t="shared" si="6"/>
        <v>157870</v>
      </c>
      <c r="J16" s="5">
        <f t="shared" si="6"/>
        <v>9439000</v>
      </c>
      <c r="K16" s="5">
        <f t="shared" si="6"/>
        <v>15810000</v>
      </c>
      <c r="L16" s="5">
        <f t="shared" si="6"/>
        <v>55927710</v>
      </c>
      <c r="M16" s="5">
        <f t="shared" si="6"/>
        <v>-13210</v>
      </c>
      <c r="N16" s="6">
        <f t="shared" si="6"/>
        <v>-13210</v>
      </c>
      <c r="O16" s="5">
        <f t="shared" si="5"/>
        <v>0</v>
      </c>
    </row>
  </sheetData>
  <mergeCells count="3">
    <mergeCell ref="A2:A3"/>
    <mergeCell ref="B2:F2"/>
    <mergeCell ref="G2:L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계장님</dc:creator>
  <cp:lastModifiedBy>계장님</cp:lastModifiedBy>
  <dcterms:created xsi:type="dcterms:W3CDTF">2020-03-11T07:30:14Z</dcterms:created>
  <dcterms:modified xsi:type="dcterms:W3CDTF">2022-03-10T06:49:35Z</dcterms:modified>
</cp:coreProperties>
</file>